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Инструкция" sheetId="1" state="visible" r:id="rId1"/>
    <sheet xmlns:r="http://schemas.openxmlformats.org/officeDocument/2006/relationships" name="Расчёт" sheetId="2" state="visible" r:id="rId2"/>
    <sheet xmlns:r="http://schemas.openxmlformats.org/officeDocument/2006/relationships" name="Контроль" sheetId="3" state="visible" r:id="rId3"/>
  </sheets>
  <definedNames/>
</workbook>
</file>

<file path=xl/styles.xml><?xml version="1.0" encoding="utf-8"?>
<styleSheet xmlns="http://schemas.openxmlformats.org/spreadsheetml/2006/main">
  <numFmts count="3">
    <numFmt numFmtId="164" formatCode="#,##0 &quot;₽&quot;"/>
    <numFmt numFmtId="165" formatCode="0.0%"/>
    <numFmt numFmtId="166" formatCode="0.00x"/>
  </numFmts>
  <fonts count="12">
    <font>
      <name val="Carlito"/>
      <sz val="11"/>
    </font>
    <font>
      <name val="Arial"/>
      <b val="1"/>
      <color rgb="FFF5F0E8"/>
      <sz val="18"/>
    </font>
    <font>
      <name val="Arial"/>
      <i val="1"/>
      <color rgb="FF9D2B2B"/>
      <sz val="10"/>
    </font>
    <font>
      <name val="Arial"/>
      <b val="1"/>
      <color rgb="FF0B0A09"/>
      <sz val="10"/>
    </font>
    <font>
      <name val="Arial"/>
      <color rgb="FF000000"/>
      <sz val="10"/>
    </font>
    <font>
      <name val="Arial"/>
      <b val="1"/>
      <color rgb="FFFFFFFF"/>
      <sz val="11"/>
    </font>
    <font>
      <name val="Arial"/>
      <color rgb="FF0000FF"/>
      <sz val="10"/>
    </font>
    <font>
      <name val="Arial"/>
      <b val="1"/>
      <color rgb="FF5A8F4A"/>
      <sz val="10"/>
    </font>
    <font>
      <name val="Arial"/>
      <i val="1"/>
      <color rgb="FFA79E92"/>
      <sz val="9"/>
    </font>
    <font>
      <name val="Arial"/>
      <b val="1"/>
      <color rgb="FFF5F0E8"/>
      <sz val="10"/>
    </font>
    <font>
      <name val="Arial"/>
      <b val="1"/>
      <color rgb="FF9D2B2B"/>
      <sz val="11"/>
    </font>
    <font>
      <name val="Arial"/>
      <b val="1"/>
      <color rgb="FF9D2B2B"/>
      <sz val="14"/>
    </font>
  </fonts>
  <fills count="8">
    <fill>
      <patternFill/>
    </fill>
    <fill>
      <patternFill patternType="gray125"/>
    </fill>
    <fill>
      <patternFill patternType="solid">
        <fgColor rgb="FF0B0A09"/>
      </patternFill>
    </fill>
    <fill>
      <patternFill patternType="solid">
        <fgColor rgb="FFF5F0E8"/>
      </patternFill>
    </fill>
    <fill>
      <patternFill patternType="solid">
        <fgColor rgb="FFEEE9E1"/>
      </patternFill>
    </fill>
    <fill>
      <patternFill patternType="solid">
        <fgColor rgb="FF9D2B2B"/>
      </patternFill>
    </fill>
    <fill>
      <patternFill patternType="solid">
        <fgColor rgb="FFFFF4CC"/>
      </patternFill>
    </fill>
    <fill>
      <patternFill patternType="solid">
        <fgColor rgb="FFEAF3E7"/>
      </patternFill>
    </fill>
  </fills>
  <borders count="27">
    <border/>
    <border>
      <left style="thin">
        <color rgb="FFD8CFC3"/>
      </left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top style="thin">
        <color rgb="FF9D2B2B"/>
      </top>
      <bottom style="thin">
        <color rgb="FF9D2B2B"/>
      </bottom>
    </border>
    <border>
      <top style="thin">
        <color rgb="FF9D2B2B"/>
      </top>
      <bottom style="thin">
        <color rgb="FF9D2B2B"/>
      </bottom>
    </border>
    <border>
      <right style="thin">
        <color rgb="FF9D2B2B"/>
      </right>
      <top style="thin">
        <color rgb="FF9D2B2B"/>
      </top>
      <bottom style="thin">
        <color rgb="FF9D2B2B"/>
      </bottom>
    </border>
    <border>
      <left style="thin">
        <color rgb="FFD8CFC3"/>
      </left>
      <top style="thin">
        <color rgb="FFD8CFC3"/>
      </top>
    </border>
    <border>
      <top style="thin">
        <color rgb="FFD8CFC3"/>
      </top>
    </border>
    <border>
      <right style="thin">
        <color rgb="FFD8CFC3"/>
      </right>
      <top style="thin">
        <color rgb="FFD8CFC3"/>
      </top>
    </border>
    <border>
      <left style="thin">
        <color rgb="FFD8CFC3"/>
      </left>
    </border>
    <border>
      <right style="thin">
        <color rgb="FFD8CFC3"/>
      </right>
    </border>
    <border>
      <left style="thin">
        <color rgb="FFD8CFC3"/>
      </left>
      <bottom style="thin">
        <color rgb="FFD8CFC3"/>
      </bottom>
    </border>
    <border>
      <bottom style="thin">
        <color rgb="FFD8CFC3"/>
      </bottom>
    </border>
    <border>
      <right style="thin">
        <color rgb="FFD8CFC3"/>
      </right>
      <bottom style="thin">
        <color rgb="FFD8CFC3"/>
      </bottom>
    </border>
    <border>
      <top style="thin">
        <color rgb="FFD8CFC3"/>
      </top>
      <bottom style="thin">
        <color rgb="FFD8CFC3"/>
      </bottom>
    </border>
    <border>
      <left style="medium">
        <color rgb="FF9D2B2B"/>
      </left>
      <top style="medium">
        <color rgb="FF9D2B2B"/>
      </top>
    </border>
    <border>
      <top style="medium">
        <color rgb="FF9D2B2B"/>
      </top>
    </border>
    <border>
      <right style="medium">
        <color rgb="FF9D2B2B"/>
      </right>
      <top style="medium">
        <color rgb="FF9D2B2B"/>
      </top>
    </border>
    <border>
      <left style="medium">
        <color rgb="FF9D2B2B"/>
      </left>
    </border>
    <border>
      <right style="medium">
        <color rgb="FF9D2B2B"/>
      </right>
    </border>
    <border>
      <left style="medium">
        <color rgb="FF9D2B2B"/>
      </left>
      <bottom style="medium">
        <color rgb="FF9D2B2B"/>
      </bottom>
    </border>
    <border>
      <bottom style="medium">
        <color rgb="FF9D2B2B"/>
      </bottom>
    </border>
    <border>
      <right style="medium">
        <color rgb="FF9D2B2B"/>
      </right>
      <bottom style="medium">
        <color rgb="FF9D2B2B"/>
      </bottom>
    </border>
    <border>
      <left style="medium">
        <color rgb="FF9D2B2B"/>
      </left>
      <right style="medium">
        <color rgb="FF9D2B2B"/>
      </right>
      <top style="medium">
        <color rgb="FF9D2B2B"/>
      </top>
      <bottom style="medium">
        <color rgb="FF9D2B2B"/>
      </bottom>
    </border>
    <border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right style="thin">
        <color rgb="FF9D2B2B"/>
      </right>
      <top style="thin">
        <color rgb="FF9D2B2B"/>
      </top>
      <bottom style="thin">
        <color rgb="FF9D2B2B"/>
      </bottom>
    </border>
    <border>
      <top style="thin">
        <color rgb="FF9D2B2B"/>
      </top>
    </border>
    <border>
      <right style="thin">
        <color rgb="FF9D2B2B"/>
      </right>
      <top style="thin">
        <color rgb="FF9D2B2B"/>
      </top>
    </border>
  </borders>
  <cellStyleXfs count="1">
    <xf numFmtId="0" fontId="0" fillId="0" borderId="0"/>
  </cellStyleXfs>
  <cellXfs count="144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left" wrapText="1"/>
    </xf>
    <xf numFmtId="0" fontId="1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top"/>
    </xf>
    <xf numFmtId="0" fontId="4" fillId="0" borderId="0" pivotButton="0" quotePrefix="0" xfId="0"/>
    <xf numFmtId="0" fontId="4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applyAlignment="1" pivotButton="0" quotePrefix="0" xfId="0">
      <alignment vertical="top" wrapText="1"/>
    </xf>
    <xf numFmtId="0" fontId="0" fillId="5" borderId="0" pivotButton="0" quotePrefix="0" xfId="0"/>
    <xf numFmtId="0" fontId="5" fillId="5" borderId="0" pivotButton="0" quotePrefix="0" xfId="0"/>
    <xf numFmtId="0" fontId="5" fillId="5" borderId="2" pivotButton="0" quotePrefix="0" xfId="0"/>
    <xf numFmtId="0" fontId="5" fillId="5" borderId="3" pivotButton="0" quotePrefix="0" xfId="0"/>
    <xf numFmtId="0" fontId="5" fillId="5" borderId="4" pivotButton="0" quotePrefix="0" xfId="0"/>
    <xf numFmtId="0" fontId="5" fillId="5" borderId="2" applyAlignment="1" pivotButton="0" quotePrefix="0" xfId="0">
      <alignment wrapText="1"/>
    </xf>
    <xf numFmtId="0" fontId="5" fillId="5" borderId="3" applyAlignment="1" pivotButton="0" quotePrefix="0" xfId="0">
      <alignment wrapText="1"/>
    </xf>
    <xf numFmtId="0" fontId="5" fillId="5" borderId="4" applyAlignment="1" pivotButton="0" quotePrefix="0" xfId="0">
      <alignment wrapText="1"/>
    </xf>
    <xf numFmtId="0" fontId="5" fillId="5" borderId="2" applyAlignment="1" pivotButton="0" quotePrefix="0" xfId="0">
      <alignment horizontal="left" wrapText="1"/>
    </xf>
    <xf numFmtId="0" fontId="5" fillId="5" borderId="3" applyAlignment="1" pivotButton="0" quotePrefix="0" xfId="0">
      <alignment horizontal="left" wrapText="1"/>
    </xf>
    <xf numFmtId="0" fontId="5" fillId="5" borderId="4" applyAlignment="1" pivotButton="0" quotePrefix="0" xfId="0">
      <alignment horizontal="left" wrapText="1"/>
    </xf>
    <xf numFmtId="0" fontId="5" fillId="5" borderId="2" applyAlignment="1" pivotButton="0" quotePrefix="0" xfId="0">
      <alignment horizontal="left" vertical="center" wrapText="1"/>
    </xf>
    <xf numFmtId="0" fontId="5" fillId="5" borderId="3" applyAlignment="1" pivotButton="0" quotePrefix="0" xfId="0">
      <alignment horizontal="left" vertical="center" wrapText="1"/>
    </xf>
    <xf numFmtId="0" fontId="5" fillId="5" borderId="4" applyAlignment="1" pivotButton="0" quotePrefix="0" xfId="0">
      <alignment horizontal="left" vertical="center" wrapText="1"/>
    </xf>
    <xf numFmtId="0" fontId="5" fillId="5" borderId="1" pivotButton="0" quotePrefix="0" xfId="0"/>
    <xf numFmtId="0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6" borderId="0" pivotButton="0" quotePrefix="0" xfId="0"/>
    <xf numFmtId="0" fontId="6" fillId="6" borderId="0" pivotButton="0" quotePrefix="0" xfId="0"/>
    <xf numFmtId="0" fontId="6" fillId="6" borderId="1" pivotButton="0" quotePrefix="0" xfId="0"/>
    <xf numFmtId="0" fontId="6" fillId="6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0" fillId="7" borderId="0" pivotButton="0" quotePrefix="0" xfId="0"/>
    <xf numFmtId="0" fontId="7" fillId="7" borderId="0" pivotButton="0" quotePrefix="0" xfId="0"/>
    <xf numFmtId="0" fontId="7" fillId="7" borderId="1" pivotButton="0" quotePrefix="0" xfId="0"/>
    <xf numFmtId="0" fontId="8" fillId="3" borderId="0" pivotButton="0" quotePrefix="0" xfId="0"/>
    <xf numFmtId="0" fontId="8" fillId="3" borderId="5" pivotButton="0" quotePrefix="0" xfId="0"/>
    <xf numFmtId="0" fontId="8" fillId="3" borderId="6" pivotButton="0" quotePrefix="0" xfId="0"/>
    <xf numFmtId="0" fontId="8" fillId="3" borderId="7" pivotButton="0" quotePrefix="0" xfId="0"/>
    <xf numFmtId="0" fontId="8" fillId="3" borderId="8" pivotButton="0" quotePrefix="0" xfId="0"/>
    <xf numFmtId="0" fontId="8" fillId="3" borderId="9" pivotButton="0" quotePrefix="0" xfId="0"/>
    <xf numFmtId="0" fontId="8" fillId="3" borderId="10" pivotButton="0" quotePrefix="0" xfId="0"/>
    <xf numFmtId="0" fontId="8" fillId="3" borderId="11" pivotButton="0" quotePrefix="0" xfId="0"/>
    <xf numFmtId="0" fontId="8" fillId="3" borderId="12" pivotButton="0" quotePrefix="0" xfId="0"/>
    <xf numFmtId="0" fontId="8" fillId="3" borderId="5" applyAlignment="1" pivotButton="0" quotePrefix="0" xfId="0">
      <alignment wrapText="1"/>
    </xf>
    <xf numFmtId="0" fontId="8" fillId="3" borderId="6" applyAlignment="1" pivotButton="0" quotePrefix="0" xfId="0">
      <alignment wrapText="1"/>
    </xf>
    <xf numFmtId="0" fontId="8" fillId="3" borderId="7" applyAlignment="1" pivotButton="0" quotePrefix="0" xfId="0">
      <alignment wrapText="1"/>
    </xf>
    <xf numFmtId="0" fontId="8" fillId="3" borderId="8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10" applyAlignment="1" pivotButton="0" quotePrefix="0" xfId="0">
      <alignment wrapText="1"/>
    </xf>
    <xf numFmtId="0" fontId="8" fillId="3" borderId="11" applyAlignment="1" pivotButton="0" quotePrefix="0" xfId="0">
      <alignment wrapText="1"/>
    </xf>
    <xf numFmtId="0" fontId="8" fillId="3" borderId="12" applyAlignment="1" pivotButton="0" quotePrefix="0" xfId="0">
      <alignment wrapText="1"/>
    </xf>
    <xf numFmtId="0" fontId="8" fillId="3" borderId="5" applyAlignment="1" pivotButton="0" quotePrefix="0" xfId="0">
      <alignment vertical="center" wrapText="1"/>
    </xf>
    <xf numFmtId="0" fontId="8" fillId="3" borderId="6" applyAlignment="1" pivotButton="0" quotePrefix="0" xfId="0">
      <alignment vertical="center" wrapText="1"/>
    </xf>
    <xf numFmtId="0" fontId="8" fillId="3" borderId="7" applyAlignment="1" pivotButton="0" quotePrefix="0" xfId="0">
      <alignment vertical="center" wrapText="1"/>
    </xf>
    <xf numFmtId="0" fontId="8" fillId="3" borderId="8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8" fillId="3" borderId="9" applyAlignment="1" pivotButton="0" quotePrefix="0" xfId="0">
      <alignment vertical="center" wrapText="1"/>
    </xf>
    <xf numFmtId="0" fontId="8" fillId="3" borderId="10" applyAlignment="1" pivotButton="0" quotePrefix="0" xfId="0">
      <alignment vertical="center" wrapText="1"/>
    </xf>
    <xf numFmtId="0" fontId="8" fillId="3" borderId="11" applyAlignment="1" pivotButton="0" quotePrefix="0" xfId="0">
      <alignment vertical="center" wrapText="1"/>
    </xf>
    <xf numFmtId="0" fontId="8" fillId="3" borderId="12" applyAlignment="1" pivotButton="0" quotePrefix="0" xfId="0">
      <alignment vertical="center" wrapText="1"/>
    </xf>
    <xf numFmtId="0" fontId="9" fillId="2" borderId="0" pivotButton="0" quotePrefix="0" xfId="0"/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center" wrapText="1"/>
    </xf>
    <xf numFmtId="0" fontId="9" fillId="2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0" fontId="4" fillId="0" borderId="11" pivotButton="0" quotePrefix="0" xfId="0"/>
    <xf numFmtId="0" fontId="4" fillId="0" borderId="13" pivotButton="0" quotePrefix="0" xfId="0"/>
    <xf numFmtId="0" fontId="4" fillId="0" borderId="11" applyAlignment="1" pivotButton="0" quotePrefix="0" xfId="0">
      <alignment vertical="center"/>
    </xf>
    <xf numFmtId="0" fontId="4" fillId="0" borderId="13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166" fontId="4" fillId="0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0" fontId="10" fillId="3" borderId="0" pivotButton="0" quotePrefix="0" xfId="0"/>
    <xf numFmtId="0" fontId="10" fillId="3" borderId="14" pivotButton="0" quotePrefix="0" xfId="0"/>
    <xf numFmtId="0" fontId="10" fillId="3" borderId="15" pivotButton="0" quotePrefix="0" xfId="0"/>
    <xf numFmtId="0" fontId="10" fillId="3" borderId="16" pivotButton="0" quotePrefix="0" xfId="0"/>
    <xf numFmtId="0" fontId="10" fillId="3" borderId="17" pivotButton="0" quotePrefix="0" xfId="0"/>
    <xf numFmtId="0" fontId="10" fillId="3" borderId="18" pivotButton="0" quotePrefix="0" xfId="0"/>
    <xf numFmtId="0" fontId="10" fillId="3" borderId="19" pivotButton="0" quotePrefix="0" xfId="0"/>
    <xf numFmtId="0" fontId="10" fillId="3" borderId="20" pivotButton="0" quotePrefix="0" xfId="0"/>
    <xf numFmtId="0" fontId="10" fillId="3" borderId="21" pivotButton="0" quotePrefix="0" xfId="0"/>
    <xf numFmtId="0" fontId="10" fillId="3" borderId="14" applyAlignment="1" pivotButton="0" quotePrefix="0" xfId="0">
      <alignment wrapText="1"/>
    </xf>
    <xf numFmtId="0" fontId="10" fillId="3" borderId="15" applyAlignment="1" pivotButton="0" quotePrefix="0" xfId="0">
      <alignment wrapText="1"/>
    </xf>
    <xf numFmtId="0" fontId="10" fillId="3" borderId="16" applyAlignment="1" pivotButton="0" quotePrefix="0" xfId="0">
      <alignment wrapText="1"/>
    </xf>
    <xf numFmtId="0" fontId="10" fillId="3" borderId="17" applyAlignment="1" pivotButton="0" quotePrefix="0" xfId="0">
      <alignment wrapText="1"/>
    </xf>
    <xf numFmtId="0" fontId="10" fillId="3" borderId="0" applyAlignment="1" pivotButton="0" quotePrefix="0" xfId="0">
      <alignment wrapText="1"/>
    </xf>
    <xf numFmtId="0" fontId="10" fillId="3" borderId="18" applyAlignment="1" pivotButton="0" quotePrefix="0" xfId="0">
      <alignment wrapText="1"/>
    </xf>
    <xf numFmtId="0" fontId="10" fillId="3" borderId="19" applyAlignment="1" pivotButton="0" quotePrefix="0" xfId="0">
      <alignment wrapText="1"/>
    </xf>
    <xf numFmtId="0" fontId="10" fillId="3" borderId="20" applyAlignment="1" pivotButton="0" quotePrefix="0" xfId="0">
      <alignment wrapText="1"/>
    </xf>
    <xf numFmtId="0" fontId="10" fillId="3" borderId="21" applyAlignment="1" pivotButton="0" quotePrefix="0" xfId="0">
      <alignment wrapText="1"/>
    </xf>
    <xf numFmtId="0" fontId="10" fillId="3" borderId="14" applyAlignment="1" pivotButton="0" quotePrefix="0" xfId="0">
      <alignment vertical="center" wrapText="1"/>
    </xf>
    <xf numFmtId="0" fontId="10" fillId="3" borderId="15" applyAlignment="1" pivotButton="0" quotePrefix="0" xfId="0">
      <alignment vertical="center" wrapText="1"/>
    </xf>
    <xf numFmtId="0" fontId="10" fillId="3" borderId="16" applyAlignment="1" pivotButton="0" quotePrefix="0" xfId="0">
      <alignment vertical="center" wrapText="1"/>
    </xf>
    <xf numFmtId="0" fontId="10" fillId="3" borderId="17" applyAlignment="1" pivotButton="0" quotePrefix="0" xfId="0">
      <alignment vertical="center" wrapText="1"/>
    </xf>
    <xf numFmtId="0" fontId="10" fillId="3" borderId="0" applyAlignment="1" pivotButton="0" quotePrefix="0" xfId="0">
      <alignment vertical="center" wrapText="1"/>
    </xf>
    <xf numFmtId="0" fontId="10" fillId="3" borderId="18" applyAlignment="1" pivotButton="0" quotePrefix="0" xfId="0">
      <alignment vertical="center" wrapText="1"/>
    </xf>
    <xf numFmtId="0" fontId="10" fillId="3" borderId="19" applyAlignment="1" pivotButton="0" quotePrefix="0" xfId="0">
      <alignment vertical="center" wrapText="1"/>
    </xf>
    <xf numFmtId="0" fontId="10" fillId="3" borderId="20" applyAlignment="1" pivotButton="0" quotePrefix="0" xfId="0">
      <alignment vertical="center" wrapText="1"/>
    </xf>
    <xf numFmtId="0" fontId="10" fillId="3" borderId="21" applyAlignment="1" pivotButton="0" quotePrefix="0" xfId="0">
      <alignment vertical="center" wrapText="1"/>
    </xf>
    <xf numFmtId="0" fontId="4" fillId="0" borderId="11" applyAlignment="1" pivotButton="0" quotePrefix="0" xfId="0">
      <alignment vertical="center" wrapText="1"/>
    </xf>
    <xf numFmtId="0" fontId="4" fillId="0" borderId="13" applyAlignment="1" pivotButton="0" quotePrefix="0" xfId="0">
      <alignment vertical="center" wrapText="1"/>
    </xf>
    <xf numFmtId="0" fontId="11" fillId="3" borderId="0" pivotButton="0" quotePrefix="0" xfId="0"/>
    <xf numFmtId="0" fontId="11" fillId="3" borderId="22" pivotButton="0" quotePrefix="0" xfId="0"/>
    <xf numFmtId="0" fontId="11" fillId="3" borderId="22" applyAlignment="1" pivotButton="0" quotePrefix="0" xfId="0">
      <alignment horizontal="center"/>
    </xf>
    <xf numFmtId="0" fontId="11" fillId="3" borderId="22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23" pivotButton="0" quotePrefix="0" xfId="0"/>
    <xf numFmtId="0" fontId="5" fillId="5" borderId="24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4" pivotButton="0" quotePrefix="0" xfId="0"/>
    <xf numFmtId="0" fontId="8" fillId="3" borderId="1" applyAlignment="1" pivotButton="0" quotePrefix="0" xfId="0">
      <alignment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6" fillId="6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166" fontId="4" fillId="0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0" fontId="10" fillId="3" borderId="22" applyAlignment="1" pivotButton="0" quotePrefix="0" xfId="0">
      <alignment vertical="center" wrapText="1"/>
    </xf>
    <xf numFmtId="0" fontId="0" fillId="0" borderId="15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0" fillId="0" borderId="19" pivotButton="0" quotePrefix="0" xfId="0"/>
    <xf numFmtId="0" fontId="0" fillId="0" borderId="20" pivotButton="0" quotePrefix="0" xfId="0"/>
    <xf numFmtId="0" fontId="0" fillId="0" borderId="21" pivotButton="0" quotePrefix="0" xfId="0"/>
  </cellXfs>
  <cellStyles count="1">
    <cellStyle name="Normal" xfId="0"/>
  </cellStyles>
  <dxfs count="8"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666750" cy="666750"/>
    <pic>
      <nvPicPr>
        <cNvPr id="1" name="370db3fd-4496-48f7-a7dd-0fa68541897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28" customWidth="1" min="4" max="4"/>
    <col width="18" customWidth="1" min="5" max="5"/>
    <col width="28" customWidth="1" min="6" max="6"/>
    <col width="14" customWidth="1" min="7" max="7"/>
    <col width="14" customWidth="1" min="8" max="8"/>
  </cols>
  <sheetData>
    <row r="1" ht="28" customHeight="1">
      <c r="A1" s="5" t="inlineStr">
        <is>
          <t>FINSPECT • Калькулятор финансового рычага</t>
        </is>
      </c>
    </row>
    <row r="2" ht="28" customHeight="1"/>
    <row r="3" ht="30" customHeight="1">
      <c r="A3" s="9" t="inlineStr">
        <is>
          <t>Рабочий инструмент для собственника и финансовой команды</t>
        </is>
      </c>
    </row>
    <row r="5">
      <c r="A5" s="13" t="inlineStr">
        <is>
          <t>Назначение</t>
        </is>
      </c>
      <c r="B5" s="17" t="inlineStr">
        <is>
          <t>Сравнивает доходность активов со стоимостью долга и показывает влияние долга на рентабельность собственного капитала.</t>
        </is>
      </c>
      <c r="C5" s="118" t="n"/>
      <c r="D5" s="118" t="n"/>
      <c r="E5" s="118" t="n"/>
      <c r="F5" s="119" t="n"/>
    </row>
    <row r="6">
      <c r="A6" s="13" t="inlineStr">
        <is>
          <t>Что вводить</t>
        </is>
      </c>
      <c r="B6" s="17" t="inlineStr">
        <is>
          <t>Активы, собственный капитал, долг, EBIT, ставка долга и налоговая ставка.</t>
        </is>
      </c>
      <c r="C6" s="118" t="n"/>
      <c r="D6" s="118" t="n"/>
      <c r="E6" s="118" t="n"/>
      <c r="F6" s="119" t="n"/>
    </row>
    <row r="7">
      <c r="A7" s="13" t="inlineStr">
        <is>
          <t>Что получите</t>
        </is>
      </c>
      <c r="B7" s="17" t="inlineStr">
        <is>
          <t>ROA, стоимость долга после налога, плечо, ROE и эффект финансового рычага.</t>
        </is>
      </c>
      <c r="C7" s="118" t="n"/>
      <c r="D7" s="118" t="n"/>
      <c r="E7" s="118" t="n"/>
      <c r="F7" s="119" t="n"/>
    </row>
    <row r="8">
      <c r="A8" s="13" t="inlineStr">
        <is>
          <t>Периодичность</t>
        </is>
      </c>
      <c r="B8" s="17" t="inlineStr">
        <is>
          <t>Перед новым заимствованием и при пересмотре структуры капитала.</t>
        </is>
      </c>
      <c r="C8" s="118" t="n"/>
      <c r="D8" s="118" t="n"/>
      <c r="E8" s="118" t="n"/>
      <c r="F8" s="119" t="n"/>
    </row>
    <row r="9">
      <c r="A9" s="13" t="inlineStr">
        <is>
          <t>Версия</t>
        </is>
      </c>
      <c r="B9" s="17" t="inlineStr">
        <is>
          <t>1.0 • 2026-07-29</t>
        </is>
      </c>
      <c r="C9" s="118" t="n"/>
      <c r="D9" s="118" t="n"/>
      <c r="E9" s="118" t="n"/>
      <c r="F9" s="119" t="n"/>
    </row>
    <row r="11" ht="24" customHeight="1">
      <c r="A11" s="120" t="inlineStr">
        <is>
          <t>Порядок работы</t>
        </is>
      </c>
      <c r="B11" s="121" t="n"/>
      <c r="C11" s="121" t="n"/>
      <c r="D11" s="121" t="n"/>
      <c r="E11" s="121" t="n"/>
      <c r="F11" s="122" t="n"/>
    </row>
    <row r="12">
      <c r="A12" s="34" t="inlineStr">
        <is>
          <t>1</t>
        </is>
      </c>
      <c r="B12" s="35" t="inlineStr">
        <is>
          <t>Замените демонстрационные значения в жёлтых ячейках с синим шрифтом.</t>
        </is>
      </c>
      <c r="C12" s="118" t="n"/>
      <c r="D12" s="118" t="n"/>
      <c r="E12" s="118" t="n"/>
      <c r="F12" s="119" t="n"/>
    </row>
    <row r="13">
      <c r="A13" s="34" t="inlineStr">
        <is>
          <t>2</t>
        </is>
      </c>
      <c r="B13" s="35" t="inlineStr">
        <is>
          <t>Не вводите данные в расчётные ячейки: они содержат формулы.</t>
        </is>
      </c>
      <c r="C13" s="118" t="n"/>
      <c r="D13" s="118" t="n"/>
      <c r="E13" s="118" t="n"/>
      <c r="F13" s="119" t="n"/>
    </row>
    <row r="14">
      <c r="A14" s="34" t="inlineStr">
        <is>
          <t>3</t>
        </is>
      </c>
      <c r="B14" s="35" t="inlineStr">
        <is>
          <t>Проверьте лист «Контроль» и устраните строки со статусом «ПРОВЕРИТЬ».</t>
        </is>
      </c>
      <c r="C14" s="118" t="n"/>
      <c r="D14" s="118" t="n"/>
      <c r="E14" s="118" t="n"/>
      <c r="F14" s="119" t="n"/>
    </row>
    <row r="15">
      <c r="A15" s="34" t="inlineStr">
        <is>
          <t>4</t>
        </is>
      </c>
      <c r="B15" s="35" t="inlineStr">
        <is>
          <t>Зафиксируйте период, источник и ответственного до передачи файла в работу.</t>
        </is>
      </c>
      <c r="C15" s="118" t="n"/>
      <c r="D15" s="118" t="n"/>
      <c r="E15" s="118" t="n"/>
      <c r="F15" s="119" t="n"/>
    </row>
    <row r="17" ht="24" customHeight="1">
      <c r="A17" s="120" t="inlineStr">
        <is>
          <t>Легенда</t>
        </is>
      </c>
      <c r="B17" s="121" t="n"/>
      <c r="C17" s="121" t="n"/>
      <c r="D17" s="121" t="n"/>
      <c r="E17" s="121" t="n"/>
      <c r="F17" s="122" t="n"/>
    </row>
    <row r="18">
      <c r="A18" s="39" t="inlineStr">
        <is>
          <t>Ввод</t>
        </is>
      </c>
      <c r="B18" s="16" t="inlineStr">
        <is>
          <t>Жёлтая заливка + синий шрифт</t>
        </is>
      </c>
      <c r="C18" s="118" t="n"/>
      <c r="D18" s="118" t="n"/>
      <c r="E18" s="118" t="n"/>
      <c r="F18" s="119" t="n"/>
    </row>
    <row r="19">
      <c r="A19" s="40" t="inlineStr">
        <is>
          <t>Расчёт</t>
        </is>
      </c>
      <c r="B19" s="16" t="inlineStr">
        <is>
          <t>Формулы, защищённая логика</t>
        </is>
      </c>
      <c r="C19" s="118" t="n"/>
      <c r="D19" s="118" t="n"/>
      <c r="E19" s="118" t="n"/>
      <c r="F19" s="119" t="n"/>
    </row>
    <row r="20">
      <c r="A20" s="43" t="inlineStr">
        <is>
          <t>Контроль</t>
        </is>
      </c>
      <c r="B20" s="16" t="inlineStr">
        <is>
          <t>Зелёный — проверка пройдена; бордовый — требуется действие</t>
        </is>
      </c>
      <c r="C20" s="118" t="n"/>
      <c r="D20" s="118" t="n"/>
      <c r="E20" s="118" t="n"/>
      <c r="F20" s="119" t="n"/>
    </row>
    <row r="22">
      <c r="A22" s="123" t="inlineStr">
        <is>
          <t>Шаблон для управленческих расчётов. Не является бухгалтерской отчётностью, аудиторским заключением или налоговой консультацией.
© Finspect • finspect.ru</t>
        </is>
      </c>
      <c r="B22" s="124" t="n"/>
      <c r="C22" s="124" t="n"/>
      <c r="D22" s="124" t="n"/>
      <c r="E22" s="124" t="n"/>
      <c r="F22" s="125" t="n"/>
    </row>
    <row r="23">
      <c r="A23" s="126" t="n"/>
      <c r="F23" s="127" t="n"/>
    </row>
    <row r="24">
      <c r="A24" s="128" t="n"/>
      <c r="B24" s="129" t="n"/>
      <c r="C24" s="129" t="n"/>
      <c r="D24" s="129" t="n"/>
      <c r="E24" s="129" t="n"/>
      <c r="F24" s="130" t="n"/>
    </row>
  </sheetData>
  <mergeCells count="17">
    <mergeCell ref="A11:F11"/>
    <mergeCell ref="A3:H3"/>
    <mergeCell ref="B7:F7"/>
    <mergeCell ref="B12:F12"/>
    <mergeCell ref="B6:F6"/>
    <mergeCell ref="B9:F9"/>
    <mergeCell ref="B20:F20"/>
    <mergeCell ref="B15:F15"/>
    <mergeCell ref="A22:F24"/>
    <mergeCell ref="A1:H2"/>
    <mergeCell ref="B5:F5"/>
    <mergeCell ref="B19:F19"/>
    <mergeCell ref="A17:F17"/>
    <mergeCell ref="B14:F14"/>
    <mergeCell ref="B8:F8"/>
    <mergeCell ref="B18:F18"/>
    <mergeCell ref="B13:F1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38" customWidth="1" min="3" max="3"/>
    <col width="20" customWidth="1" min="4" max="4"/>
  </cols>
  <sheetData>
    <row r="1" ht="28" customHeight="1">
      <c r="A1" s="5" t="inlineStr">
        <is>
          <t>FINSPECT • Финансовый рычаг</t>
        </is>
      </c>
    </row>
    <row r="2" ht="28" customHeight="1"/>
    <row r="3" ht="30" customHeight="1">
      <c r="A3" s="9" t="inlineStr">
        <is>
          <t>Эффект рычага положителен только при доходности активов выше стоимости долга после налога</t>
        </is>
      </c>
    </row>
    <row r="5" ht="28" customHeight="1">
      <c r="A5" s="75" t="inlineStr">
        <is>
          <t>Исходный показатель</t>
        </is>
      </c>
      <c r="B5" s="75" t="inlineStr">
        <is>
          <t>Значение</t>
        </is>
      </c>
      <c r="C5" s="75" t="inlineStr">
        <is>
          <t>Расчётный показатель</t>
        </is>
      </c>
      <c r="D5" s="75" t="inlineStr">
        <is>
          <t>Значение</t>
        </is>
      </c>
    </row>
    <row r="6">
      <c r="A6" s="39" t="inlineStr">
        <is>
          <t>Активы, ₽</t>
        </is>
      </c>
      <c r="B6" s="131" t="n">
        <v>50000000</v>
      </c>
      <c r="C6" s="80" t="inlineStr">
        <is>
          <t>Доходность активов (ROA), %</t>
        </is>
      </c>
      <c r="D6" s="132">
        <f>IFERROR(B9/B6,0)</f>
        <v/>
      </c>
    </row>
    <row r="7">
      <c r="A7" s="39" t="inlineStr">
        <is>
          <t>Собственный капитал, ₽</t>
        </is>
      </c>
      <c r="B7" s="131" t="n">
        <v>30000000</v>
      </c>
      <c r="C7" s="81" t="inlineStr">
        <is>
          <t>Стоимость долга после налога, %</t>
        </is>
      </c>
      <c r="D7" s="132">
        <f>B10*(1-B11)</f>
        <v/>
      </c>
    </row>
    <row r="8">
      <c r="A8" s="39" t="inlineStr">
        <is>
          <t>Долг, ₽</t>
        </is>
      </c>
      <c r="B8" s="131" t="n">
        <v>20000000</v>
      </c>
      <c r="C8" s="81" t="inlineStr">
        <is>
          <t>Долг / собственный капитал, x</t>
        </is>
      </c>
      <c r="D8" s="133">
        <f>IFERROR(B8/B7,0)</f>
        <v/>
      </c>
    </row>
    <row r="9">
      <c r="A9" s="39" t="inlineStr">
        <is>
          <t>EBIT, ₽</t>
        </is>
      </c>
      <c r="B9" s="131" t="n">
        <v>9000000</v>
      </c>
      <c r="C9" s="81" t="inlineStr">
        <is>
          <t>Проценты по долгу, ₽</t>
        </is>
      </c>
      <c r="D9" s="134">
        <f>B8*B10</f>
        <v/>
      </c>
    </row>
    <row r="10">
      <c r="A10" s="39" t="inlineStr">
        <is>
          <t>Ставка по долгу, %</t>
        </is>
      </c>
      <c r="B10" s="135" t="n">
        <v>0.16</v>
      </c>
      <c r="C10" s="81" t="inlineStr">
        <is>
          <t>Чистая прибыль, ₽</t>
        </is>
      </c>
      <c r="D10" s="134">
        <f>MAX(0,(B9-D9)*(1-B11))</f>
        <v/>
      </c>
    </row>
    <row r="11">
      <c r="A11" s="39" t="inlineStr">
        <is>
          <t>Налоговая ставка, %</t>
        </is>
      </c>
      <c r="B11" s="135" t="n">
        <v>0.2</v>
      </c>
      <c r="C11" s="81" t="inlineStr">
        <is>
          <t>ROE, %</t>
        </is>
      </c>
      <c r="D11" s="132">
        <f>IFERROR(D10/B7,0)</f>
        <v/>
      </c>
    </row>
    <row r="12">
      <c r="C12" s="81" t="inlineStr">
        <is>
          <t>Эффект финансового рычага, п.п.</t>
        </is>
      </c>
      <c r="D12" s="132">
        <f>(D6-D7)*D8</f>
        <v/>
      </c>
    </row>
    <row r="13">
      <c r="C13" s="81" t="inlineStr">
        <is>
          <t>Запас спреда ROA к долгу, п.п.</t>
        </is>
      </c>
      <c r="D13" s="132">
        <f>D6-D7</f>
        <v/>
      </c>
    </row>
    <row r="15">
      <c r="A15" s="136">
        <f>IF(D13&lt;=0,"СТОП: стоимость долга после налога не ниже доходности активов.",IF(D8&gt;2,"Риск: долг превышает собственный капитал более чем в 2 раза.","Рычаг положительный; проверьте долговую нагрузку и денежный поток."))</f>
        <v/>
      </c>
      <c r="B15" s="137" t="n"/>
      <c r="C15" s="137" t="n"/>
      <c r="D15" s="138" t="n"/>
    </row>
    <row r="16">
      <c r="A16" s="139" t="n"/>
      <c r="D16" s="140" t="n"/>
    </row>
    <row r="17">
      <c r="A17" s="141" t="n"/>
      <c r="B17" s="142" t="n"/>
      <c r="C17" s="142" t="n"/>
      <c r="D17" s="143" t="n"/>
    </row>
  </sheetData>
  <mergeCells count="3">
    <mergeCell ref="A1:D2"/>
    <mergeCell ref="A3:D3"/>
    <mergeCell ref="A15:D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18" customWidth="1" min="3" max="3"/>
    <col width="16" customWidth="1" min="4" max="4"/>
    <col width="44" customWidth="1" min="5" max="5"/>
  </cols>
  <sheetData>
    <row r="1" ht="28" customHeight="1">
      <c r="A1" s="5" t="inlineStr">
        <is>
          <t>FINSPECT • Контроль модели</t>
        </is>
      </c>
    </row>
    <row r="2" ht="28" customHeight="1"/>
    <row r="3" ht="30" customHeight="1">
      <c r="A3" s="9" t="inlineStr">
        <is>
          <t>PASS означает только прохождение перечисленных проверок</t>
        </is>
      </c>
    </row>
    <row r="5" ht="28" customHeight="1">
      <c r="A5" s="75" t="inlineStr">
        <is>
          <t>№</t>
        </is>
      </c>
      <c r="B5" s="75" t="inlineStr">
        <is>
          <t>Проверка</t>
        </is>
      </c>
      <c r="C5" s="75" t="inlineStr">
        <is>
          <t>Ожидается</t>
        </is>
      </c>
      <c r="D5" s="75" t="inlineStr">
        <is>
          <t>Статус</t>
        </is>
      </c>
      <c r="E5" s="75" t="inlineStr">
        <is>
          <t>Где исправить</t>
        </is>
      </c>
    </row>
    <row r="6" ht="30" customHeight="1">
      <c r="A6" s="80" t="n">
        <v>1</v>
      </c>
      <c r="B6" s="112" t="inlineStr">
        <is>
          <t>Активы равны капиталу плюс долг</t>
        </is>
      </c>
      <c r="C6" s="80" t="inlineStr">
        <is>
          <t>OK</t>
        </is>
      </c>
      <c r="D6" s="80">
        <f>IF(ABS('Расчёт'!B6-('Расчёт'!B7+'Расчёт'!B8))&lt;1,"OK","ПРОВЕРИТЬ")</f>
        <v/>
      </c>
      <c r="E6" s="112" t="inlineStr">
        <is>
          <t>Расчёт!B6:B8</t>
        </is>
      </c>
    </row>
    <row r="7" ht="30" customHeight="1">
      <c r="A7" s="81" t="n">
        <v>2</v>
      </c>
      <c r="B7" s="113" t="inlineStr">
        <is>
          <t>Собственный капитал больше нуля</t>
        </is>
      </c>
      <c r="C7" s="81" t="inlineStr">
        <is>
          <t>OK</t>
        </is>
      </c>
      <c r="D7" s="81">
        <f>IF('Расчёт'!B7&gt;0,"OK","ПРОВЕРИТЬ")</f>
        <v/>
      </c>
      <c r="E7" s="113" t="inlineStr">
        <is>
          <t>Расчёт!B7</t>
        </is>
      </c>
    </row>
    <row r="8" ht="30" customHeight="1">
      <c r="A8" s="81" t="n">
        <v>3</v>
      </c>
      <c r="B8" s="113" t="inlineStr">
        <is>
          <t>Ставки в диапазоне 0–100%</t>
        </is>
      </c>
      <c r="C8" s="81" t="inlineStr">
        <is>
          <t>OK</t>
        </is>
      </c>
      <c r="D8" s="81">
        <f>IF(AND('Расчёт'!B10&gt;=0,'Расчёт'!B10&lt;1,'Расчёт'!B11&gt;=0,'Расчёт'!B11&lt;1),"OK","ПРОВЕРИТЬ")</f>
        <v/>
      </c>
      <c r="E8" s="113" t="inlineStr">
        <is>
          <t>Расчёт!B10:B11</t>
        </is>
      </c>
    </row>
    <row r="11" ht="32" customHeight="1">
      <c r="B11" s="120" t="inlineStr">
        <is>
          <t>MODEL STATUS</t>
        </is>
      </c>
      <c r="C11" s="122" t="n"/>
      <c r="D11" s="117">
        <f>IF(COUNTIF(D6:D8,"ПРОВЕРИТЬ")=0,"PASS","FAIL")</f>
        <v/>
      </c>
    </row>
  </sheetData>
  <mergeCells count="3">
    <mergeCell ref="B11:C11"/>
    <mergeCell ref="A1:E2"/>
    <mergeCell ref="A3:E3"/>
  </mergeCells>
  <conditionalFormatting sqref="D6:D8">
    <cfRule type="containsText" priority="1" operator="containsText" dxfId="0" text="OK"/>
    <cfRule type="containsText" priority="2" operator="containsText" dxfId="0" text="PASS"/>
    <cfRule type="containsText" priority="3" operator="containsText" dxfId="2" text="ПРОВЕРИТЬ"/>
    <cfRule type="containsText" priority="4" operator="containsText" dxfId="2" text="FAIL"/>
  </conditionalFormatting>
  <conditionalFormatting sqref="D11">
    <cfRule type="containsText" priority="5" operator="containsText" dxfId="0" text="OK"/>
    <cfRule type="containsText" priority="6" operator="containsText" dxfId="0" text="PASS"/>
    <cfRule type="containsText" priority="7" operator="containsText" dxfId="2" text="ПРОВЕРИТЬ"/>
    <cfRule type="containsText" priority="8" operator="containsText" dxfId="2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  <Company>Finspect</Company>
  <Manager>Артём Высоцкий</Manager>
</Properties>
</file>

<file path=docProps/core.xml><?xml version="1.0" encoding="utf-8"?>
<cp:coreProperties xmlns:cp="http://schemas.openxmlformats.org/package/2006/metadata/core-properties">
  <dc:creator xmlns:dc="http://purl.org/dc/elements/1.1/">Finspect</dc:creator>
  <dc:title xmlns:dc="http://purl.org/dc/elements/1.1/">Finspect_Финансовый_рычаг</dc:title>
  <dc:description xmlns:dc="http://purl.org/dc/elements/1.1/">Подготовлено Finspect. © Finspect, finspect.ru. Материал информационный, аудиторским заключением не является.</dc:description>
  <dc:subject xmlns:dc="http://purl.org/dc/elements/1.1/">Инструмент для собственника бизнеса</dc:subject>
  <dc:identifier xmlns:dc="http://purl.org/dc/elements/1.1/">finspect.ru</dc:identifier>
  <dc:language xmlns:dc="http://purl.org/dc/elements/1.1/">ru-RU</dc:language>
  <dcterms:created xmlns:dcterms="http://purl.org/dc/terms/" xmlns:xsi="http://www.w3.org/2001/XMLSchema-instance" xsi:type="dcterms:W3CDTF">2026-07-29T09:39:16Z</dcterms:created>
  <dcterms:modified xmlns:dcterms="http://purl.org/dc/terms/" xmlns:xsi="http://www.w3.org/2001/XMLSchema-instance" xsi:type="dcterms:W3CDTF">2026-07-29T09:39:16Z</dcterms:modified>
  <cp:lastModifiedBy>Finspect</cp:lastModifiedBy>
  <cp:category>Инструменты Finspect</cp:category>
  <cp:revision>1</cp:revision>
  <cp:keywords>финансовый контроль, управленческая отчётность, Finspect</cp:keywords>
</cp:coreProperties>
</file>