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Инструкция" sheetId="1" state="visible" r:id="rId1"/>
    <sheet xmlns:r="http://schemas.openxmlformats.org/officeDocument/2006/relationships" name="Менеджеры" sheetId="2" state="visible" r:id="rId2"/>
    <sheet xmlns:r="http://schemas.openxmlformats.org/officeDocument/2006/relationships" name="Контроль" sheetId="3" state="visible" r:id="rId3"/>
  </sheets>
  <definedNames/>
</workbook>
</file>

<file path=xl/styles.xml><?xml version="1.0" encoding="utf-8"?>
<styleSheet xmlns="http://schemas.openxmlformats.org/spreadsheetml/2006/main">
  <numFmts count="2">
    <numFmt numFmtId="164" formatCode="#,##0 &quot;₽&quot;"/>
    <numFmt numFmtId="165" formatCode="0.0%"/>
  </numFmts>
  <fonts count="11">
    <font>
      <name val="Carlito"/>
      <sz val="11"/>
    </font>
    <font>
      <name val="Arial"/>
      <b val="1"/>
      <color rgb="FFF5F0E8"/>
      <sz val="18"/>
    </font>
    <font>
      <name val="Arial"/>
      <i val="1"/>
      <color rgb="FF9D2B2B"/>
      <sz val="10"/>
    </font>
    <font>
      <name val="Arial"/>
      <b val="1"/>
      <color rgb="FF0B0A09"/>
      <sz val="10"/>
    </font>
    <font>
      <name val="Arial"/>
      <color rgb="FF000000"/>
      <sz val="10"/>
    </font>
    <font>
      <name val="Arial"/>
      <b val="1"/>
      <color rgb="FFFFFFFF"/>
      <sz val="11"/>
    </font>
    <font>
      <name val="Arial"/>
      <color rgb="FF0000FF"/>
      <sz val="10"/>
    </font>
    <font>
      <name val="Arial"/>
      <b val="1"/>
      <color rgb="FF5A8F4A"/>
      <sz val="10"/>
    </font>
    <font>
      <name val="Arial"/>
      <i val="1"/>
      <color rgb="FFA79E92"/>
      <sz val="9"/>
    </font>
    <font>
      <name val="Arial"/>
      <b val="1"/>
      <color rgb="FFF5F0E8"/>
      <sz val="10"/>
    </font>
    <font>
      <name val="Arial"/>
      <b val="1"/>
      <color rgb="FF9D2B2B"/>
      <sz val="14"/>
    </font>
  </fonts>
  <fills count="8">
    <fill>
      <patternFill/>
    </fill>
    <fill>
      <patternFill patternType="gray125"/>
    </fill>
    <fill>
      <patternFill patternType="solid">
        <fgColor rgb="FF0B0A09"/>
      </patternFill>
    </fill>
    <fill>
      <patternFill patternType="solid">
        <fgColor rgb="FFF5F0E8"/>
      </patternFill>
    </fill>
    <fill>
      <patternFill patternType="solid">
        <fgColor rgb="FFEEE9E1"/>
      </patternFill>
    </fill>
    <fill>
      <patternFill patternType="solid">
        <fgColor rgb="FF9D2B2B"/>
      </patternFill>
    </fill>
    <fill>
      <patternFill patternType="solid">
        <fgColor rgb="FFFFF4CC"/>
      </patternFill>
    </fill>
    <fill>
      <patternFill patternType="solid">
        <fgColor rgb="FFEAF3E7"/>
      </patternFill>
    </fill>
  </fills>
  <borders count="22">
    <border/>
    <border>
      <left style="thin">
        <color rgb="FFD8CFC3"/>
      </left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top style="thin">
        <color rgb="FF9D2B2B"/>
      </top>
      <bottom style="thin">
        <color rgb="FF9D2B2B"/>
      </bottom>
    </border>
    <border>
      <top style="thin">
        <color rgb="FF9D2B2B"/>
      </top>
      <bottom style="thin">
        <color rgb="FF9D2B2B"/>
      </bottom>
    </border>
    <border>
      <right style="thin">
        <color rgb="FF9D2B2B"/>
      </right>
      <top style="thin">
        <color rgb="FF9D2B2B"/>
      </top>
      <bottom style="thin">
        <color rgb="FF9D2B2B"/>
      </bottom>
    </border>
    <border>
      <left style="thin">
        <color rgb="FFD8CFC3"/>
      </left>
      <top style="thin">
        <color rgb="FFD8CFC3"/>
      </top>
    </border>
    <border>
      <top style="thin">
        <color rgb="FFD8CFC3"/>
      </top>
    </border>
    <border>
      <right style="thin">
        <color rgb="FFD8CFC3"/>
      </right>
      <top style="thin">
        <color rgb="FFD8CFC3"/>
      </top>
    </border>
    <border>
      <left style="thin">
        <color rgb="FFD8CFC3"/>
      </left>
    </border>
    <border>
      <right style="thin">
        <color rgb="FFD8CFC3"/>
      </right>
    </border>
    <border>
      <left style="thin">
        <color rgb="FFD8CFC3"/>
      </left>
      <bottom style="thin">
        <color rgb="FFD8CFC3"/>
      </bottom>
    </border>
    <border>
      <bottom style="thin">
        <color rgb="FFD8CFC3"/>
      </bottom>
    </border>
    <border>
      <right style="thin">
        <color rgb="FFD8CFC3"/>
      </right>
      <bottom style="thin">
        <color rgb="FFD8CFC3"/>
      </bottom>
    </border>
    <border>
      <left style="medium">
        <color rgb="FF9D2B2B"/>
      </left>
      <top style="medium">
        <color rgb="FF9D2B2B"/>
      </top>
      <bottom style="medium">
        <color rgb="FF9D2B2B"/>
      </bottom>
    </border>
    <border>
      <top style="medium">
        <color rgb="FF9D2B2B"/>
      </top>
      <bottom style="medium">
        <color rgb="FF9D2B2B"/>
      </bottom>
    </border>
    <border>
      <right style="medium">
        <color rgb="FF9D2B2B"/>
      </right>
      <top style="medium">
        <color rgb="FF9D2B2B"/>
      </top>
      <bottom style="medium">
        <color rgb="FF9D2B2B"/>
      </bottom>
    </border>
    <border>
      <top style="thin">
        <color rgb="FFD8CFC3"/>
      </top>
      <bottom style="thin">
        <color rgb="FFD8CFC3"/>
      </bottom>
    </border>
    <border>
      <left style="medium">
        <color rgb="FF9D2B2B"/>
      </left>
      <right style="medium">
        <color rgb="FF9D2B2B"/>
      </right>
      <top style="medium">
        <color rgb="FF9D2B2B"/>
      </top>
      <bottom style="medium">
        <color rgb="FF9D2B2B"/>
      </bottom>
    </border>
    <border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right style="thin">
        <color rgb="FF9D2B2B"/>
      </right>
      <top style="thin">
        <color rgb="FF9D2B2B"/>
      </top>
      <bottom style="thin">
        <color rgb="FF9D2B2B"/>
      </bottom>
    </border>
    <border>
      <top style="thin">
        <color rgb="FF9D2B2B"/>
      </top>
    </border>
    <border>
      <right style="thin">
        <color rgb="FF9D2B2B"/>
      </right>
      <top style="thin">
        <color rgb="FF9D2B2B"/>
      </top>
    </border>
  </borders>
  <cellStyleXfs count="1">
    <xf numFmtId="0" fontId="0" fillId="0" borderId="0"/>
  </cellStyleXfs>
  <cellXfs count="122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wrapText="1"/>
    </xf>
    <xf numFmtId="0" fontId="1" fillId="2" borderId="0" applyAlignment="1" pivotButton="0" quotePrefix="0" xfId="0">
      <alignment horizontal="left" wrapText="1"/>
    </xf>
    <xf numFmtId="0" fontId="1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2" fillId="3" borderId="0" applyAlignment="1" pivotButton="0" quotePrefix="0" xfId="0">
      <alignment vertical="center" wrapText="1"/>
    </xf>
    <xf numFmtId="0" fontId="0" fillId="4" borderId="0" pivotButton="0" quotePrefix="0" xfId="0"/>
    <xf numFmtId="0" fontId="3" fillId="4" borderId="0" pivotButton="0" quotePrefix="0" xfId="0"/>
    <xf numFmtId="0" fontId="3" fillId="4" borderId="1" pivotButton="0" quotePrefix="0" xfId="0"/>
    <xf numFmtId="0" fontId="3" fillId="4" borderId="1" applyAlignment="1" pivotButton="0" quotePrefix="0" xfId="0">
      <alignment vertical="top"/>
    </xf>
    <xf numFmtId="0" fontId="4" fillId="0" borderId="0" pivotButton="0" quotePrefix="0" xfId="0"/>
    <xf numFmtId="0" fontId="4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applyAlignment="1" pivotButton="0" quotePrefix="0" xfId="0">
      <alignment vertical="top" wrapText="1"/>
    </xf>
    <xf numFmtId="0" fontId="0" fillId="5" borderId="0" pivotButton="0" quotePrefix="0" xfId="0"/>
    <xf numFmtId="0" fontId="5" fillId="5" borderId="0" pivotButton="0" quotePrefix="0" xfId="0"/>
    <xf numFmtId="0" fontId="5" fillId="5" borderId="2" pivotButton="0" quotePrefix="0" xfId="0"/>
    <xf numFmtId="0" fontId="5" fillId="5" borderId="3" pivotButton="0" quotePrefix="0" xfId="0"/>
    <xf numFmtId="0" fontId="5" fillId="5" borderId="4" pivotButton="0" quotePrefix="0" xfId="0"/>
    <xf numFmtId="0" fontId="5" fillId="5" borderId="2" applyAlignment="1" pivotButton="0" quotePrefix="0" xfId="0">
      <alignment wrapText="1"/>
    </xf>
    <xf numFmtId="0" fontId="5" fillId="5" borderId="3" applyAlignment="1" pivotButton="0" quotePrefix="0" xfId="0">
      <alignment wrapText="1"/>
    </xf>
    <xf numFmtId="0" fontId="5" fillId="5" borderId="4" applyAlignment="1" pivotButton="0" quotePrefix="0" xfId="0">
      <alignment wrapText="1"/>
    </xf>
    <xf numFmtId="0" fontId="5" fillId="5" borderId="2" applyAlignment="1" pivotButton="0" quotePrefix="0" xfId="0">
      <alignment horizontal="left" wrapText="1"/>
    </xf>
    <xf numFmtId="0" fontId="5" fillId="5" borderId="3" applyAlignment="1" pivotButton="0" quotePrefix="0" xfId="0">
      <alignment horizontal="left" wrapText="1"/>
    </xf>
    <xf numFmtId="0" fontId="5" fillId="5" borderId="4" applyAlignment="1" pivotButton="0" quotePrefix="0" xfId="0">
      <alignment horizontal="left" wrapText="1"/>
    </xf>
    <xf numFmtId="0" fontId="5" fillId="5" borderId="2" applyAlignment="1" pivotButton="0" quotePrefix="0" xfId="0">
      <alignment horizontal="left" vertical="center" wrapText="1"/>
    </xf>
    <xf numFmtId="0" fontId="5" fillId="5" borderId="3" applyAlignment="1" pivotButton="0" quotePrefix="0" xfId="0">
      <alignment horizontal="left" vertical="center" wrapText="1"/>
    </xf>
    <xf numFmtId="0" fontId="5" fillId="5" borderId="4" applyAlignment="1" pivotButton="0" quotePrefix="0" xfId="0">
      <alignment horizontal="left" vertical="center" wrapText="1"/>
    </xf>
    <xf numFmtId="0" fontId="5" fillId="5" borderId="1" pivotButton="0" quotePrefix="0" xfId="0"/>
    <xf numFmtId="0" fontId="5" fillId="5" borderId="1" applyAlignment="1" pivotButton="0" quotePrefix="0" xfId="0">
      <alignment horizontal="center"/>
    </xf>
    <xf numFmtId="0" fontId="5" fillId="5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0" fillId="6" borderId="0" pivotButton="0" quotePrefix="0" xfId="0"/>
    <xf numFmtId="0" fontId="6" fillId="6" borderId="0" pivotButton="0" quotePrefix="0" xfId="0"/>
    <xf numFmtId="0" fontId="6" fillId="6" borderId="1" pivotButton="0" quotePrefix="0" xfId="0"/>
    <xf numFmtId="0" fontId="6" fillId="6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0" fontId="0" fillId="7" borderId="0" pivotButton="0" quotePrefix="0" xfId="0"/>
    <xf numFmtId="0" fontId="7" fillId="7" borderId="0" pivotButton="0" quotePrefix="0" xfId="0"/>
    <xf numFmtId="0" fontId="7" fillId="7" borderId="1" pivotButton="0" quotePrefix="0" xfId="0"/>
    <xf numFmtId="0" fontId="8" fillId="3" borderId="0" pivotButton="0" quotePrefix="0" xfId="0"/>
    <xf numFmtId="0" fontId="8" fillId="3" borderId="5" pivotButton="0" quotePrefix="0" xfId="0"/>
    <xf numFmtId="0" fontId="8" fillId="3" borderId="6" pivotButton="0" quotePrefix="0" xfId="0"/>
    <xf numFmtId="0" fontId="8" fillId="3" borderId="7" pivotButton="0" quotePrefix="0" xfId="0"/>
    <xf numFmtId="0" fontId="8" fillId="3" borderId="8" pivotButton="0" quotePrefix="0" xfId="0"/>
    <xf numFmtId="0" fontId="8" fillId="3" borderId="9" pivotButton="0" quotePrefix="0" xfId="0"/>
    <xf numFmtId="0" fontId="8" fillId="3" borderId="10" pivotButton="0" quotePrefix="0" xfId="0"/>
    <xf numFmtId="0" fontId="8" fillId="3" borderId="11" pivotButton="0" quotePrefix="0" xfId="0"/>
    <xf numFmtId="0" fontId="8" fillId="3" borderId="12" pivotButton="0" quotePrefix="0" xfId="0"/>
    <xf numFmtId="0" fontId="8" fillId="3" borderId="5" applyAlignment="1" pivotButton="0" quotePrefix="0" xfId="0">
      <alignment wrapText="1"/>
    </xf>
    <xf numFmtId="0" fontId="8" fillId="3" borderId="6" applyAlignment="1" pivotButton="0" quotePrefix="0" xfId="0">
      <alignment wrapText="1"/>
    </xf>
    <xf numFmtId="0" fontId="8" fillId="3" borderId="7" applyAlignment="1" pivotButton="0" quotePrefix="0" xfId="0">
      <alignment wrapText="1"/>
    </xf>
    <xf numFmtId="0" fontId="8" fillId="3" borderId="8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10" applyAlignment="1" pivotButton="0" quotePrefix="0" xfId="0">
      <alignment wrapText="1"/>
    </xf>
    <xf numFmtId="0" fontId="8" fillId="3" borderId="11" applyAlignment="1" pivotButton="0" quotePrefix="0" xfId="0">
      <alignment wrapText="1"/>
    </xf>
    <xf numFmtId="0" fontId="8" fillId="3" borderId="12" applyAlignment="1" pivotButton="0" quotePrefix="0" xfId="0">
      <alignment wrapText="1"/>
    </xf>
    <xf numFmtId="0" fontId="8" fillId="3" borderId="5" applyAlignment="1" pivotButton="0" quotePrefix="0" xfId="0">
      <alignment vertical="center" wrapText="1"/>
    </xf>
    <xf numFmtId="0" fontId="8" fillId="3" borderId="6" applyAlignment="1" pivotButton="0" quotePrefix="0" xfId="0">
      <alignment vertical="center" wrapText="1"/>
    </xf>
    <xf numFmtId="0" fontId="8" fillId="3" borderId="7" applyAlignment="1" pivotButton="0" quotePrefix="0" xfId="0">
      <alignment vertical="center" wrapText="1"/>
    </xf>
    <xf numFmtId="0" fontId="8" fillId="3" borderId="8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8" fillId="3" borderId="9" applyAlignment="1" pivotButton="0" quotePrefix="0" xfId="0">
      <alignment vertical="center" wrapText="1"/>
    </xf>
    <xf numFmtId="0" fontId="8" fillId="3" borderId="10" applyAlignment="1" pivotButton="0" quotePrefix="0" xfId="0">
      <alignment vertical="center" wrapText="1"/>
    </xf>
    <xf numFmtId="0" fontId="8" fillId="3" borderId="11" applyAlignment="1" pivotButton="0" quotePrefix="0" xfId="0">
      <alignment vertical="center" wrapText="1"/>
    </xf>
    <xf numFmtId="0" fontId="8" fillId="3" borderId="12" applyAlignment="1" pivotButton="0" quotePrefix="0" xfId="0">
      <alignment vertical="center" wrapText="1"/>
    </xf>
    <xf numFmtId="0" fontId="9" fillId="2" borderId="0" pivotButton="0" quotePrefix="0" xfId="0"/>
    <xf numFmtId="0" fontId="9" fillId="2" borderId="1" pivotButton="0" quotePrefix="0" xfId="0"/>
    <xf numFmtId="0" fontId="9" fillId="2" borderId="1" applyAlignment="1" pivotButton="0" quotePrefix="0" xfId="0">
      <alignment wrapText="1"/>
    </xf>
    <xf numFmtId="0" fontId="9" fillId="2" borderId="1" applyAlignment="1" pivotButton="0" quotePrefix="0" xfId="0">
      <alignment horizontal="center" wrapText="1"/>
    </xf>
    <xf numFmtId="0" fontId="9" fillId="2" borderId="1" applyAlignment="1" pivotButton="0" quotePrefix="0" xfId="0">
      <alignment horizontal="center" vertical="center" wrapText="1"/>
    </xf>
    <xf numFmtId="164" fontId="6" fillId="6" borderId="1" applyAlignment="1" pivotButton="0" quotePrefix="0" xfId="0">
      <alignment vertical="center"/>
    </xf>
    <xf numFmtId="165" fontId="4" fillId="0" borderId="1" applyAlignment="1" pivotButton="0" quotePrefix="0" xfId="0">
      <alignment vertical="center"/>
    </xf>
    <xf numFmtId="164" fontId="4" fillId="0" borderId="1" applyAlignment="1" pivotButton="0" quotePrefix="0" xfId="0">
      <alignment vertical="center"/>
    </xf>
    <xf numFmtId="0" fontId="10" fillId="3" borderId="0" pivotButton="0" quotePrefix="0" xfId="0"/>
    <xf numFmtId="0" fontId="10" fillId="3" borderId="13" pivotButton="0" quotePrefix="0" xfId="0"/>
    <xf numFmtId="0" fontId="10" fillId="3" borderId="14" pivotButton="0" quotePrefix="0" xfId="0"/>
    <xf numFmtId="0" fontId="10" fillId="3" borderId="15" pivotButton="0" quotePrefix="0" xfId="0"/>
    <xf numFmtId="0" fontId="10" fillId="3" borderId="13" applyAlignment="1" pivotButton="0" quotePrefix="0" xfId="0">
      <alignment horizontal="center"/>
    </xf>
    <xf numFmtId="0" fontId="10" fillId="3" borderId="14" applyAlignment="1" pivotButton="0" quotePrefix="0" xfId="0">
      <alignment horizontal="center"/>
    </xf>
    <xf numFmtId="0" fontId="10" fillId="3" borderId="15" applyAlignment="1" pivotButton="0" quotePrefix="0" xfId="0">
      <alignment horizontal="center"/>
    </xf>
    <xf numFmtId="0" fontId="10" fillId="3" borderId="13" applyAlignment="1" pivotButton="0" quotePrefix="0" xfId="0">
      <alignment horizontal="center" vertical="center"/>
    </xf>
    <xf numFmtId="0" fontId="10" fillId="3" borderId="14" applyAlignment="1" pivotButton="0" quotePrefix="0" xfId="0">
      <alignment horizontal="center" vertical="center"/>
    </xf>
    <xf numFmtId="0" fontId="10" fillId="3" borderId="15" applyAlignment="1" pivotButton="0" quotePrefix="0" xfId="0">
      <alignment horizontal="center" vertical="center"/>
    </xf>
    <xf numFmtId="164" fontId="10" fillId="3" borderId="13" applyAlignment="1" pivotButton="0" quotePrefix="0" xfId="0">
      <alignment horizontal="center" vertical="center"/>
    </xf>
    <xf numFmtId="164" fontId="10" fillId="3" borderId="14" applyAlignment="1" pivotButton="0" quotePrefix="0" xfId="0">
      <alignment horizontal="center" vertical="center"/>
    </xf>
    <xf numFmtId="165" fontId="10" fillId="3" borderId="14" applyAlignment="1" pivotButton="0" quotePrefix="0" xfId="0">
      <alignment horizontal="center" vertical="center"/>
    </xf>
    <xf numFmtId="165" fontId="10" fillId="3" borderId="15" applyAlignment="1" pivotButton="0" quotePrefix="0" xfId="0">
      <alignment horizontal="center" vertical="center"/>
    </xf>
    <xf numFmtId="0" fontId="4" fillId="0" borderId="11" pivotButton="0" quotePrefix="0" xfId="0"/>
    <xf numFmtId="0" fontId="4" fillId="0" borderId="16" pivotButton="0" quotePrefix="0" xfId="0"/>
    <xf numFmtId="0" fontId="4" fillId="0" borderId="11" applyAlignment="1" pivotButton="0" quotePrefix="0" xfId="0">
      <alignment vertical="center"/>
    </xf>
    <xf numFmtId="0" fontId="4" fillId="0" borderId="16" applyAlignment="1" pivotButton="0" quotePrefix="0" xfId="0">
      <alignment vertical="center"/>
    </xf>
    <xf numFmtId="0" fontId="4" fillId="0" borderId="11" applyAlignment="1" pivotButton="0" quotePrefix="0" xfId="0">
      <alignment vertical="center" wrapText="1"/>
    </xf>
    <xf numFmtId="0" fontId="4" fillId="0" borderId="16" applyAlignment="1" pivotButton="0" quotePrefix="0" xfId="0">
      <alignment vertical="center" wrapText="1"/>
    </xf>
    <xf numFmtId="0" fontId="10" fillId="3" borderId="17" pivotButton="0" quotePrefix="0" xfId="0"/>
    <xf numFmtId="0" fontId="10" fillId="3" borderId="17" applyAlignment="1" pivotButton="0" quotePrefix="0" xfId="0">
      <alignment horizontal="center"/>
    </xf>
    <xf numFmtId="0" fontId="10" fillId="3" borderId="17" applyAlignment="1" pivotButton="0" quotePrefix="0" xfId="0">
      <alignment horizontal="center" vertical="center"/>
    </xf>
    <xf numFmtId="0" fontId="0" fillId="0" borderId="16" pivotButton="0" quotePrefix="0" xfId="0"/>
    <xf numFmtId="0" fontId="0" fillId="0" borderId="18" pivotButton="0" quotePrefix="0" xfId="0"/>
    <xf numFmtId="0" fontId="5" fillId="5" borderId="19" applyAlignment="1" pivotButton="0" quotePrefix="0" xfId="0">
      <alignment horizontal="left" vertical="center" wrapText="1"/>
    </xf>
    <xf numFmtId="0" fontId="0" fillId="0" borderId="3" pivotButton="0" quotePrefix="0" xfId="0"/>
    <xf numFmtId="0" fontId="0" fillId="0" borderId="4" pivotButton="0" quotePrefix="0" xfId="0"/>
    <xf numFmtId="0" fontId="8" fillId="3" borderId="1" applyAlignment="1" pivotButton="0" quotePrefix="0" xfId="0">
      <alignment vertical="center" wrapText="1"/>
    </xf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6" fillId="6" borderId="1" applyAlignment="1" pivotButton="0" quotePrefix="0" xfId="0">
      <alignment vertical="center"/>
    </xf>
    <xf numFmtId="165" fontId="4" fillId="0" borderId="1" applyAlignment="1" pivotButton="0" quotePrefix="0" xfId="0">
      <alignment vertical="center"/>
    </xf>
    <xf numFmtId="164" fontId="4" fillId="0" borderId="1" applyAlignment="1" pivotButton="0" quotePrefix="0" xfId="0">
      <alignment vertical="center"/>
    </xf>
    <xf numFmtId="164" fontId="10" fillId="3" borderId="13" applyAlignment="1" pivotButton="0" quotePrefix="0" xfId="0">
      <alignment horizontal="center" vertical="center"/>
    </xf>
    <xf numFmtId="164" fontId="10" fillId="3" borderId="14" applyAlignment="1" pivotButton="0" quotePrefix="0" xfId="0">
      <alignment horizontal="center" vertical="center"/>
    </xf>
    <xf numFmtId="165" fontId="10" fillId="3" borderId="14" applyAlignment="1" pivotButton="0" quotePrefix="0" xfId="0">
      <alignment horizontal="center" vertical="center"/>
    </xf>
    <xf numFmtId="165" fontId="10" fillId="3" borderId="15" applyAlignment="1" pivotButton="0" quotePrefix="0" xfId="0">
      <alignment horizontal="center" vertical="center"/>
    </xf>
  </cellXfs>
  <cellStyles count="1">
    <cellStyle name="Normal" xfId="0"/>
  </cellStyles>
  <dxfs count="9"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Выручка и план по менеджерам, ₽</a:t>
            </a:r>
          </a:p>
        </rich>
      </tx>
    </title>
    <plotArea>
      <barChart>
        <barDir val="col"/>
        <grouping val="clustered"/>
        <varyColors val="0"/>
        <ser>
          <idx val="0"/>
          <order val="0"/>
          <tx>
            <v>Лиды</v>
          </tx>
          <spPr>
            <a:ln xmlns:a="http://schemas.openxmlformats.org/drawingml/2006/main">
              <a:prstDash val="solid"/>
            </a:ln>
          </spPr>
          <cat>
            <strRef>
              <f>'Менеджеры'!$A$6:$A$10</f>
              <strCache>
                <ptCount val="0"/>
              </strCache>
            </strRef>
          </cat>
          <val>
            <numRef>
              <f>'Менеджеры'!$B$6:$B$10</f>
              <numCache>
                <formatCode>#,##0</formatCode>
                <ptCount val="0"/>
              </numCache>
            </numRef>
          </val>
        </ser>
        <ser>
          <idx val="1"/>
          <order val="1"/>
          <tx>
            <v>Квалифицированные лиды</v>
          </tx>
          <spPr>
            <a:ln xmlns:a="http://schemas.openxmlformats.org/drawingml/2006/main">
              <a:prstDash val="solid"/>
            </a:ln>
          </spPr>
          <cat>
            <strRef>
              <f>'Менеджеры'!$A$6:$A$10</f>
              <strCache>
                <ptCount val="0"/>
              </strCache>
            </strRef>
          </cat>
          <val>
            <numRef>
              <f>'Менеджеры'!$C$6:$C$10</f>
              <numCache>
                <formatCode>#,##0</formatCode>
                <ptCount val="0"/>
              </numCache>
            </numRef>
          </val>
        </ser>
        <ser>
          <idx val="2"/>
          <order val="2"/>
          <tx>
            <v>Встречи</v>
          </tx>
          <spPr>
            <a:ln xmlns:a="http://schemas.openxmlformats.org/drawingml/2006/main">
              <a:prstDash val="solid"/>
            </a:ln>
          </spPr>
          <cat>
            <strRef>
              <f>'Менеджеры'!$A$6:$A$10</f>
              <strCache>
                <ptCount val="0"/>
              </strCache>
            </strRef>
          </cat>
          <val>
            <numRef>
              <f>'Менеджеры'!$D$6:$D$10</f>
              <numCache>
                <formatCode>#,##0</formatCode>
                <ptCount val="0"/>
              </numCache>
            </numRef>
          </val>
        </ser>
        <ser>
          <idx val="3"/>
          <order val="3"/>
          <tx>
            <v>Предложения</v>
          </tx>
          <spPr>
            <a:ln xmlns:a="http://schemas.openxmlformats.org/drawingml/2006/main">
              <a:prstDash val="solid"/>
            </a:ln>
          </spPr>
          <cat>
            <strRef>
              <f>'Менеджеры'!$A$6:$A$10</f>
              <strCache>
                <ptCount val="0"/>
              </strCache>
            </strRef>
          </cat>
          <val>
            <numRef>
              <f>'Менеджеры'!$E$6:$E$10</f>
              <numCache>
                <formatCode>#,##0</formatCode>
                <ptCount val="0"/>
              </numCache>
            </numRef>
          </val>
        </ser>
        <ser>
          <idx val="4"/>
          <order val="4"/>
          <tx>
            <v>Сделки</v>
          </tx>
          <spPr>
            <a:ln xmlns:a="http://schemas.openxmlformats.org/drawingml/2006/main">
              <a:prstDash val="solid"/>
            </a:ln>
          </spPr>
          <cat>
            <strRef>
              <f>'Менеджеры'!$A$6:$A$10</f>
              <strCache>
                <ptCount val="0"/>
              </strCache>
            </strRef>
          </cat>
          <val>
            <numRef>
              <f>'Менеджеры'!$F$6:$F$10</f>
              <numCache>
                <formatCode>#,##0</formatCode>
                <ptCount val="0"/>
              </numCache>
            </numRef>
          </val>
        </ser>
        <ser>
          <idx val="5"/>
          <order val="5"/>
          <tx>
            <v>Выручка, ₽</v>
          </tx>
          <spPr>
            <a:ln xmlns:a="http://schemas.openxmlformats.org/drawingml/2006/main">
              <a:prstDash val="solid"/>
            </a:ln>
          </spPr>
          <cat>
            <strRef>
              <f>'Менеджеры'!$A$6:$A$10</f>
              <strCache>
                <ptCount val="0"/>
              </strCache>
            </strRef>
          </cat>
          <val>
            <numRef>
              <f>'Менеджеры'!$G$6:$G$10</f>
              <numCache>
                <formatCode>#,##0 "₽"</formatCode>
                <ptCount val="0"/>
              </numCache>
            </numRef>
          </val>
        </ser>
        <ser>
          <idx val="6"/>
          <order val="6"/>
          <tx>
            <v>План, ₽</v>
          </tx>
          <spPr>
            <a:ln xmlns:a="http://schemas.openxmlformats.org/drawingml/2006/main">
              <a:prstDash val="solid"/>
            </a:ln>
          </spPr>
          <cat>
            <strRef>
              <f>'Менеджеры'!$A$6:$A$10</f>
              <strCache>
                <ptCount val="0"/>
              </strCache>
            </strRef>
          </cat>
          <val>
            <numRef>
              <f>'Менеджеры'!$H$6:$H$10</f>
              <numCache>
                <formatCode>#,##0 "₽"</formatCode>
                <ptCount val="0"/>
              </numCache>
            </numRef>
          </val>
        </ser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tickLblPos val="nextTo"/>
        <crossAx val="48672768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#,##0" sourceLinked="0"/>
        <majorTickMark val="none"/>
        <minorTickMark val="none"/>
        <crossAx val="48650112"/>
        <crossBetween val="between"/>
      </valAx>
    </plotArea>
    <plotVisOnly val="1"/>
    <dispBlanksAs val="gap"/>
  </chart>
  <spPr>
    <a:ln xmlns:a="http://schemas.openxmlformats.org/drawingml/2006/main" w="9525">
      <a:solidFill>
        <a:srgbClr val="D9D9D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0</row>
      <rowOff>0</rowOff>
    </from>
    <ext cx="666750" cy="666750"/>
    <pic>
      <nvPicPr>
        <cNvPr id="1" name="c67ba606-762a-4c10-8bf9-20a464f6e84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>
    <from>
      <col>0</col>
      <colOff>0</colOff>
      <row>29</row>
      <rowOff>0</rowOff>
    </from>
    <to>
      <col>13</col>
      <colOff>0</colOff>
      <row>47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28" customWidth="1" min="4" max="4"/>
    <col width="18" customWidth="1" min="5" max="5"/>
    <col width="28" customWidth="1" min="6" max="6"/>
    <col width="14" customWidth="1" min="7" max="7"/>
    <col width="14" customWidth="1" min="8" max="8"/>
  </cols>
  <sheetData>
    <row r="1" ht="28" customHeight="1">
      <c r="A1" s="5" t="inlineStr">
        <is>
          <t>FINSPECT • Отчёт отдела продаж</t>
        </is>
      </c>
    </row>
    <row r="2" ht="28" customHeight="1"/>
    <row r="3" ht="30" customHeight="1">
      <c r="A3" s="9" t="inlineStr">
        <is>
          <t>Рабочий инструмент для собственника и финансовой команды</t>
        </is>
      </c>
    </row>
    <row r="5">
      <c r="A5" s="13" t="inlineStr">
        <is>
          <t>Назначение</t>
        </is>
      </c>
      <c r="B5" s="17" t="inlineStr">
        <is>
          <t>Показывает движение по коммерческой воронке, конверсии, средний чек и выполнение плана по менеджерам.</t>
        </is>
      </c>
      <c r="C5" s="102" t="n"/>
      <c r="D5" s="102" t="n"/>
      <c r="E5" s="102" t="n"/>
      <c r="F5" s="103" t="n"/>
    </row>
    <row r="6">
      <c r="A6" s="13" t="inlineStr">
        <is>
          <t>Что вводить</t>
        </is>
      </c>
      <c r="B6" s="17" t="inlineStr">
        <is>
          <t>Лиды, квалифицированные лиды, встречи, предложения, сделки, выручка и план.</t>
        </is>
      </c>
      <c r="C6" s="102" t="n"/>
      <c r="D6" s="102" t="n"/>
      <c r="E6" s="102" t="n"/>
      <c r="F6" s="103" t="n"/>
    </row>
    <row r="7">
      <c r="A7" s="13" t="inlineStr">
        <is>
          <t>Что получите</t>
        </is>
      </c>
      <c r="B7" s="17" t="inlineStr">
        <is>
          <t>Конверсии между этапами, средний чек, выполнение плана и свод отдела.</t>
        </is>
      </c>
      <c r="C7" s="102" t="n"/>
      <c r="D7" s="102" t="n"/>
      <c r="E7" s="102" t="n"/>
      <c r="F7" s="103" t="n"/>
    </row>
    <row r="8">
      <c r="A8" s="13" t="inlineStr">
        <is>
          <t>Периодичность</t>
        </is>
      </c>
      <c r="B8" s="17" t="inlineStr">
        <is>
          <t>Еженедельно и ежемесячно.</t>
        </is>
      </c>
      <c r="C8" s="102" t="n"/>
      <c r="D8" s="102" t="n"/>
      <c r="E8" s="102" t="n"/>
      <c r="F8" s="103" t="n"/>
    </row>
    <row r="9">
      <c r="A9" s="13" t="inlineStr">
        <is>
          <t>Версия</t>
        </is>
      </c>
      <c r="B9" s="17" t="inlineStr">
        <is>
          <t>1.0 • 2026-07-29</t>
        </is>
      </c>
      <c r="C9" s="102" t="n"/>
      <c r="D9" s="102" t="n"/>
      <c r="E9" s="102" t="n"/>
      <c r="F9" s="103" t="n"/>
    </row>
    <row r="11" ht="24" customHeight="1">
      <c r="A11" s="104" t="inlineStr">
        <is>
          <t>Порядок работы</t>
        </is>
      </c>
      <c r="B11" s="105" t="n"/>
      <c r="C11" s="105" t="n"/>
      <c r="D11" s="105" t="n"/>
      <c r="E11" s="105" t="n"/>
      <c r="F11" s="106" t="n"/>
    </row>
    <row r="12">
      <c r="A12" s="34" t="inlineStr">
        <is>
          <t>1</t>
        </is>
      </c>
      <c r="B12" s="35" t="inlineStr">
        <is>
          <t>Замените демонстрационные значения в жёлтых ячейках с синим шрифтом.</t>
        </is>
      </c>
      <c r="C12" s="102" t="n"/>
      <c r="D12" s="102" t="n"/>
      <c r="E12" s="102" t="n"/>
      <c r="F12" s="103" t="n"/>
    </row>
    <row r="13">
      <c r="A13" s="34" t="inlineStr">
        <is>
          <t>2</t>
        </is>
      </c>
      <c r="B13" s="35" t="inlineStr">
        <is>
          <t>Не вводите данные в расчётные ячейки: они содержат формулы.</t>
        </is>
      </c>
      <c r="C13" s="102" t="n"/>
      <c r="D13" s="102" t="n"/>
      <c r="E13" s="102" t="n"/>
      <c r="F13" s="103" t="n"/>
    </row>
    <row r="14">
      <c r="A14" s="34" t="inlineStr">
        <is>
          <t>3</t>
        </is>
      </c>
      <c r="B14" s="35" t="inlineStr">
        <is>
          <t>Проверьте лист «Контроль» и устраните строки со статусом «ПРОВЕРИТЬ».</t>
        </is>
      </c>
      <c r="C14" s="102" t="n"/>
      <c r="D14" s="102" t="n"/>
      <c r="E14" s="102" t="n"/>
      <c r="F14" s="103" t="n"/>
    </row>
    <row r="15">
      <c r="A15" s="34" t="inlineStr">
        <is>
          <t>4</t>
        </is>
      </c>
      <c r="B15" s="35" t="inlineStr">
        <is>
          <t>Зафиксируйте период, источник и ответственного до передачи файла в работу.</t>
        </is>
      </c>
      <c r="C15" s="102" t="n"/>
      <c r="D15" s="102" t="n"/>
      <c r="E15" s="102" t="n"/>
      <c r="F15" s="103" t="n"/>
    </row>
    <row r="17" ht="24" customHeight="1">
      <c r="A17" s="104" t="inlineStr">
        <is>
          <t>Легенда</t>
        </is>
      </c>
      <c r="B17" s="105" t="n"/>
      <c r="C17" s="105" t="n"/>
      <c r="D17" s="105" t="n"/>
      <c r="E17" s="105" t="n"/>
      <c r="F17" s="106" t="n"/>
    </row>
    <row r="18">
      <c r="A18" s="39" t="inlineStr">
        <is>
          <t>Ввод</t>
        </is>
      </c>
      <c r="B18" s="16" t="inlineStr">
        <is>
          <t>Жёлтая заливка + синий шрифт</t>
        </is>
      </c>
      <c r="C18" s="102" t="n"/>
      <c r="D18" s="102" t="n"/>
      <c r="E18" s="102" t="n"/>
      <c r="F18" s="103" t="n"/>
    </row>
    <row r="19">
      <c r="A19" s="40" t="inlineStr">
        <is>
          <t>Расчёт</t>
        </is>
      </c>
      <c r="B19" s="16" t="inlineStr">
        <is>
          <t>Формулы, защищённая логика</t>
        </is>
      </c>
      <c r="C19" s="102" t="n"/>
      <c r="D19" s="102" t="n"/>
      <c r="E19" s="102" t="n"/>
      <c r="F19" s="103" t="n"/>
    </row>
    <row r="20">
      <c r="A20" s="43" t="inlineStr">
        <is>
          <t>Контроль</t>
        </is>
      </c>
      <c r="B20" s="16" t="inlineStr">
        <is>
          <t>Зелёный — проверка пройдена; бордовый — требуется действие</t>
        </is>
      </c>
      <c r="C20" s="102" t="n"/>
      <c r="D20" s="102" t="n"/>
      <c r="E20" s="102" t="n"/>
      <c r="F20" s="103" t="n"/>
    </row>
    <row r="22">
      <c r="A22" s="107" t="inlineStr">
        <is>
          <t>Шаблон для управленческих расчётов. Не является бухгалтерской отчётностью, аудиторским заключением или налоговой консультацией.
© Finspect • finspect.ru</t>
        </is>
      </c>
      <c r="B22" s="108" t="n"/>
      <c r="C22" s="108" t="n"/>
      <c r="D22" s="108" t="n"/>
      <c r="E22" s="108" t="n"/>
      <c r="F22" s="109" t="n"/>
    </row>
    <row r="23">
      <c r="A23" s="110" t="n"/>
      <c r="F23" s="111" t="n"/>
    </row>
    <row r="24">
      <c r="A24" s="112" t="n"/>
      <c r="B24" s="113" t="n"/>
      <c r="C24" s="113" t="n"/>
      <c r="D24" s="113" t="n"/>
      <c r="E24" s="113" t="n"/>
      <c r="F24" s="114" t="n"/>
    </row>
  </sheetData>
  <mergeCells count="17">
    <mergeCell ref="A11:F11"/>
    <mergeCell ref="A3:H3"/>
    <mergeCell ref="B7:F7"/>
    <mergeCell ref="B12:F12"/>
    <mergeCell ref="B6:F6"/>
    <mergeCell ref="B9:F9"/>
    <mergeCell ref="B20:F20"/>
    <mergeCell ref="B15:F15"/>
    <mergeCell ref="A22:F24"/>
    <mergeCell ref="A1:H2"/>
    <mergeCell ref="B5:F5"/>
    <mergeCell ref="B19:F19"/>
    <mergeCell ref="A17:F17"/>
    <mergeCell ref="B14:F14"/>
    <mergeCell ref="B8:F8"/>
    <mergeCell ref="B18:F18"/>
    <mergeCell ref="B13:F13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2" customWidth="1" min="4" max="4"/>
    <col width="14" customWidth="1" min="5" max="5"/>
    <col width="12" customWidth="1" min="6" max="6"/>
    <col width="16" customWidth="1" min="7" max="7"/>
    <col width="16" customWidth="1" min="8" max="8"/>
    <col width="16" customWidth="1" min="9" max="9"/>
    <col width="14" customWidth="1" min="10" max="10"/>
    <col width="14" customWidth="1" min="11" max="11"/>
    <col width="16" customWidth="1" min="12" max="12"/>
    <col width="16" customWidth="1" min="13" max="13"/>
  </cols>
  <sheetData>
    <row r="1" ht="28" customHeight="1">
      <c r="A1" s="5" t="inlineStr">
        <is>
          <t>FINSPECT • Отчёт отдела продаж</t>
        </is>
      </c>
    </row>
    <row r="2" ht="28" customHeight="1"/>
    <row r="3" ht="30" customHeight="1">
      <c r="A3" s="9" t="inlineStr">
        <is>
          <t>Квалифицированный лид: целевая компания, подходящая задача и согласованный следующий коммерческий шаг</t>
        </is>
      </c>
    </row>
    <row r="5" ht="28" customHeight="1">
      <c r="A5" s="75" t="inlineStr">
        <is>
          <t>Менеджер</t>
        </is>
      </c>
      <c r="B5" s="75" t="inlineStr">
        <is>
          <t>Лиды</t>
        </is>
      </c>
      <c r="C5" s="75" t="inlineStr">
        <is>
          <t>Квалифицированные лиды</t>
        </is>
      </c>
      <c r="D5" s="75" t="inlineStr">
        <is>
          <t>Встречи</t>
        </is>
      </c>
      <c r="E5" s="75" t="inlineStr">
        <is>
          <t>Предложения</t>
        </is>
      </c>
      <c r="F5" s="75" t="inlineStr">
        <is>
          <t>Сделки</t>
        </is>
      </c>
      <c r="G5" s="75" t="inlineStr">
        <is>
          <t>Выручка, ₽</t>
        </is>
      </c>
      <c r="H5" s="75" t="inlineStr">
        <is>
          <t>План, ₽</t>
        </is>
      </c>
      <c r="I5" s="75" t="inlineStr">
        <is>
          <t>Квал. / лиды</t>
        </is>
      </c>
      <c r="J5" s="75" t="inlineStr">
        <is>
          <t>Встречи / квал.</t>
        </is>
      </c>
      <c r="K5" s="75" t="inlineStr">
        <is>
          <t>Сделки / предложения</t>
        </is>
      </c>
      <c r="L5" s="75" t="inlineStr">
        <is>
          <t>Средний чек, ₽</t>
        </is>
      </c>
      <c r="M5" s="75" t="inlineStr">
        <is>
          <t>Выполнение плана</t>
        </is>
      </c>
    </row>
    <row r="6">
      <c r="A6" s="39" t="inlineStr">
        <is>
          <t>Менеджер 1</t>
        </is>
      </c>
      <c r="B6" s="39" t="n">
        <v>80</v>
      </c>
      <c r="C6" s="39" t="n">
        <v>35</v>
      </c>
      <c r="D6" s="39" t="n">
        <v>20</v>
      </c>
      <c r="E6" s="39" t="n">
        <v>12</v>
      </c>
      <c r="F6" s="39" t="n">
        <v>4</v>
      </c>
      <c r="G6" s="115" t="n">
        <v>3200000</v>
      </c>
      <c r="H6" s="115" t="n">
        <v>3000000</v>
      </c>
      <c r="I6" s="116">
        <f>IFERROR(C6/B6,0)</f>
        <v/>
      </c>
      <c r="J6" s="116">
        <f>IFERROR(D6/C6,0)</f>
        <v/>
      </c>
      <c r="K6" s="116">
        <f>IFERROR(F6/E6,0)</f>
        <v/>
      </c>
      <c r="L6" s="117">
        <f>IFERROR(G6/F6,0)</f>
        <v/>
      </c>
      <c r="M6" s="116">
        <f>IFERROR(G6/H6,0)</f>
        <v/>
      </c>
    </row>
    <row r="7">
      <c r="A7" s="39" t="inlineStr">
        <is>
          <t>Менеджер 2</t>
        </is>
      </c>
      <c r="B7" s="39" t="n">
        <v>65</v>
      </c>
      <c r="C7" s="39" t="n">
        <v>30</v>
      </c>
      <c r="D7" s="39" t="n">
        <v>18</v>
      </c>
      <c r="E7" s="39" t="n">
        <v>10</v>
      </c>
      <c r="F7" s="39" t="n">
        <v>3</v>
      </c>
      <c r="G7" s="115" t="n">
        <v>2400000</v>
      </c>
      <c r="H7" s="115" t="n">
        <v>2800000</v>
      </c>
      <c r="I7" s="116">
        <f>IFERROR(C7/B7,0)</f>
        <v/>
      </c>
      <c r="J7" s="116">
        <f>IFERROR(D7/C7,0)</f>
        <v/>
      </c>
      <c r="K7" s="116">
        <f>IFERROR(F7/E7,0)</f>
        <v/>
      </c>
      <c r="L7" s="117">
        <f>IFERROR(G7/F7,0)</f>
        <v/>
      </c>
      <c r="M7" s="116">
        <f>IFERROR(G7/H7,0)</f>
        <v/>
      </c>
    </row>
    <row r="8">
      <c r="A8" s="39" t="inlineStr">
        <is>
          <t>Менеджер 3</t>
        </is>
      </c>
      <c r="B8" s="39" t="n">
        <v>90</v>
      </c>
      <c r="C8" s="39" t="n">
        <v>38</v>
      </c>
      <c r="D8" s="39" t="n">
        <v>22</v>
      </c>
      <c r="E8" s="39" t="n">
        <v>14</v>
      </c>
      <c r="F8" s="39" t="n">
        <v>5</v>
      </c>
      <c r="G8" s="115" t="n">
        <v>4100000</v>
      </c>
      <c r="H8" s="115" t="n">
        <v>3500000</v>
      </c>
      <c r="I8" s="116">
        <f>IFERROR(C8/B8,0)</f>
        <v/>
      </c>
      <c r="J8" s="116">
        <f>IFERROR(D8/C8,0)</f>
        <v/>
      </c>
      <c r="K8" s="116">
        <f>IFERROR(F8/E8,0)</f>
        <v/>
      </c>
      <c r="L8" s="117">
        <f>IFERROR(G8/F8,0)</f>
        <v/>
      </c>
      <c r="M8" s="116">
        <f>IFERROR(G8/H8,0)</f>
        <v/>
      </c>
    </row>
    <row r="9">
      <c r="A9" s="39" t="str"/>
      <c r="B9" s="39" t="n"/>
      <c r="C9" s="39" t="n"/>
      <c r="D9" s="39" t="n"/>
      <c r="E9" s="39" t="n"/>
      <c r="F9" s="39" t="n"/>
      <c r="G9" s="115" t="n"/>
      <c r="H9" s="115" t="n"/>
      <c r="I9" s="116">
        <f>IFERROR(C9/B9,0)</f>
        <v/>
      </c>
      <c r="J9" s="116">
        <f>IFERROR(D9/C9,0)</f>
        <v/>
      </c>
      <c r="K9" s="116">
        <f>IFERROR(F9/E9,0)</f>
        <v/>
      </c>
      <c r="L9" s="117">
        <f>IFERROR(G9/F9,0)</f>
        <v/>
      </c>
      <c r="M9" s="116">
        <f>IFERROR(G9/H9,0)</f>
        <v/>
      </c>
    </row>
    <row r="10">
      <c r="A10" s="39" t="str"/>
      <c r="B10" s="39" t="n"/>
      <c r="C10" s="39" t="n"/>
      <c r="D10" s="39" t="n"/>
      <c r="E10" s="39" t="n"/>
      <c r="F10" s="39" t="n"/>
      <c r="G10" s="115" t="n"/>
      <c r="H10" s="115" t="n"/>
      <c r="I10" s="116">
        <f>IFERROR(C10/B10,0)</f>
        <v/>
      </c>
      <c r="J10" s="116">
        <f>IFERROR(D10/C10,0)</f>
        <v/>
      </c>
      <c r="K10" s="116">
        <f>IFERROR(F10/E10,0)</f>
        <v/>
      </c>
      <c r="L10" s="117">
        <f>IFERROR(G10/F10,0)</f>
        <v/>
      </c>
      <c r="M10" s="116">
        <f>IFERROR(G10/H10,0)</f>
        <v/>
      </c>
    </row>
    <row r="11">
      <c r="A11" s="39" t="str"/>
      <c r="B11" s="39" t="n"/>
      <c r="C11" s="39" t="n"/>
      <c r="D11" s="39" t="n"/>
      <c r="E11" s="39" t="n"/>
      <c r="F11" s="39" t="n"/>
      <c r="G11" s="115" t="n"/>
      <c r="H11" s="115" t="n"/>
      <c r="I11" s="116">
        <f>IFERROR(C11/B11,0)</f>
        <v/>
      </c>
      <c r="J11" s="116">
        <f>IFERROR(D11/C11,0)</f>
        <v/>
      </c>
      <c r="K11" s="116">
        <f>IFERROR(F11/E11,0)</f>
        <v/>
      </c>
      <c r="L11" s="117">
        <f>IFERROR(G11/F11,0)</f>
        <v/>
      </c>
      <c r="M11" s="116">
        <f>IFERROR(G11/H11,0)</f>
        <v/>
      </c>
    </row>
    <row r="12">
      <c r="A12" s="39" t="str"/>
      <c r="B12" s="39" t="n"/>
      <c r="C12" s="39" t="n"/>
      <c r="D12" s="39" t="n"/>
      <c r="E12" s="39" t="n"/>
      <c r="F12" s="39" t="n"/>
      <c r="G12" s="115" t="n"/>
      <c r="H12" s="115" t="n"/>
      <c r="I12" s="116">
        <f>IFERROR(C12/B12,0)</f>
        <v/>
      </c>
      <c r="J12" s="116">
        <f>IFERROR(D12/C12,0)</f>
        <v/>
      </c>
      <c r="K12" s="116">
        <f>IFERROR(F12/E12,0)</f>
        <v/>
      </c>
      <c r="L12" s="117">
        <f>IFERROR(G12/F12,0)</f>
        <v/>
      </c>
      <c r="M12" s="116">
        <f>IFERROR(G12/H12,0)</f>
        <v/>
      </c>
    </row>
    <row r="13">
      <c r="A13" s="39" t="str"/>
      <c r="B13" s="39" t="n"/>
      <c r="C13" s="39" t="n"/>
      <c r="D13" s="39" t="n"/>
      <c r="E13" s="39" t="n"/>
      <c r="F13" s="39" t="n"/>
      <c r="G13" s="115" t="n"/>
      <c r="H13" s="115" t="n"/>
      <c r="I13" s="116">
        <f>IFERROR(C13/B13,0)</f>
        <v/>
      </c>
      <c r="J13" s="116">
        <f>IFERROR(D13/C13,0)</f>
        <v/>
      </c>
      <c r="K13" s="116">
        <f>IFERROR(F13/E13,0)</f>
        <v/>
      </c>
      <c r="L13" s="117">
        <f>IFERROR(G13/F13,0)</f>
        <v/>
      </c>
      <c r="M13" s="116">
        <f>IFERROR(G13/H13,0)</f>
        <v/>
      </c>
    </row>
    <row r="14">
      <c r="A14" s="39" t="str"/>
      <c r="B14" s="39" t="n"/>
      <c r="C14" s="39" t="n"/>
      <c r="D14" s="39" t="n"/>
      <c r="E14" s="39" t="n"/>
      <c r="F14" s="39" t="n"/>
      <c r="G14" s="115" t="n"/>
      <c r="H14" s="115" t="n"/>
      <c r="I14" s="116">
        <f>IFERROR(C14/B14,0)</f>
        <v/>
      </c>
      <c r="J14" s="116">
        <f>IFERROR(D14/C14,0)</f>
        <v/>
      </c>
      <c r="K14" s="116">
        <f>IFERROR(F14/E14,0)</f>
        <v/>
      </c>
      <c r="L14" s="117">
        <f>IFERROR(G14/F14,0)</f>
        <v/>
      </c>
      <c r="M14" s="116">
        <f>IFERROR(G14/H14,0)</f>
        <v/>
      </c>
    </row>
    <row r="15">
      <c r="A15" s="39" t="str"/>
      <c r="B15" s="39" t="n"/>
      <c r="C15" s="39" t="n"/>
      <c r="D15" s="39" t="n"/>
      <c r="E15" s="39" t="n"/>
      <c r="F15" s="39" t="n"/>
      <c r="G15" s="115" t="n"/>
      <c r="H15" s="115" t="n"/>
      <c r="I15" s="116">
        <f>IFERROR(C15/B15,0)</f>
        <v/>
      </c>
      <c r="J15" s="116">
        <f>IFERROR(D15/C15,0)</f>
        <v/>
      </c>
      <c r="K15" s="116">
        <f>IFERROR(F15/E15,0)</f>
        <v/>
      </c>
      <c r="L15" s="117">
        <f>IFERROR(G15/F15,0)</f>
        <v/>
      </c>
      <c r="M15" s="116">
        <f>IFERROR(G15/H15,0)</f>
        <v/>
      </c>
    </row>
    <row r="16">
      <c r="A16" s="39" t="str"/>
      <c r="B16" s="39" t="n"/>
      <c r="C16" s="39" t="n"/>
      <c r="D16" s="39" t="n"/>
      <c r="E16" s="39" t="n"/>
      <c r="F16" s="39" t="n"/>
      <c r="G16" s="115" t="n"/>
      <c r="H16" s="115" t="n"/>
      <c r="I16" s="116">
        <f>IFERROR(C16/B16,0)</f>
        <v/>
      </c>
      <c r="J16" s="116">
        <f>IFERROR(D16/C16,0)</f>
        <v/>
      </c>
      <c r="K16" s="116">
        <f>IFERROR(F16/E16,0)</f>
        <v/>
      </c>
      <c r="L16" s="117">
        <f>IFERROR(G16/F16,0)</f>
        <v/>
      </c>
      <c r="M16" s="116">
        <f>IFERROR(G16/H16,0)</f>
        <v/>
      </c>
    </row>
    <row r="17">
      <c r="A17" s="39" t="str"/>
      <c r="B17" s="39" t="n"/>
      <c r="C17" s="39" t="n"/>
      <c r="D17" s="39" t="n"/>
      <c r="E17" s="39" t="n"/>
      <c r="F17" s="39" t="n"/>
      <c r="G17" s="115" t="n"/>
      <c r="H17" s="115" t="n"/>
      <c r="I17" s="116">
        <f>IFERROR(C17/B17,0)</f>
        <v/>
      </c>
      <c r="J17" s="116">
        <f>IFERROR(D17/C17,0)</f>
        <v/>
      </c>
      <c r="K17" s="116">
        <f>IFERROR(F17/E17,0)</f>
        <v/>
      </c>
      <c r="L17" s="117">
        <f>IFERROR(G17/F17,0)</f>
        <v/>
      </c>
      <c r="M17" s="116">
        <f>IFERROR(G17/H17,0)</f>
        <v/>
      </c>
    </row>
    <row r="18">
      <c r="A18" s="39" t="str"/>
      <c r="B18" s="39" t="n"/>
      <c r="C18" s="39" t="n"/>
      <c r="D18" s="39" t="n"/>
      <c r="E18" s="39" t="n"/>
      <c r="F18" s="39" t="n"/>
      <c r="G18" s="115" t="n"/>
      <c r="H18" s="115" t="n"/>
      <c r="I18" s="116">
        <f>IFERROR(C18/B18,0)</f>
        <v/>
      </c>
      <c r="J18" s="116">
        <f>IFERROR(D18/C18,0)</f>
        <v/>
      </c>
      <c r="K18" s="116">
        <f>IFERROR(F18/E18,0)</f>
        <v/>
      </c>
      <c r="L18" s="117">
        <f>IFERROR(G18/F18,0)</f>
        <v/>
      </c>
      <c r="M18" s="116">
        <f>IFERROR(G18/H18,0)</f>
        <v/>
      </c>
    </row>
    <row r="19">
      <c r="A19" s="39" t="str"/>
      <c r="B19" s="39" t="n"/>
      <c r="C19" s="39" t="n"/>
      <c r="D19" s="39" t="n"/>
      <c r="E19" s="39" t="n"/>
      <c r="F19" s="39" t="n"/>
      <c r="G19" s="115" t="n"/>
      <c r="H19" s="115" t="n"/>
      <c r="I19" s="116">
        <f>IFERROR(C19/B19,0)</f>
        <v/>
      </c>
      <c r="J19" s="116">
        <f>IFERROR(D19/C19,0)</f>
        <v/>
      </c>
      <c r="K19" s="116">
        <f>IFERROR(F19/E19,0)</f>
        <v/>
      </c>
      <c r="L19" s="117">
        <f>IFERROR(G19/F19,0)</f>
        <v/>
      </c>
      <c r="M19" s="116">
        <f>IFERROR(G19/H19,0)</f>
        <v/>
      </c>
    </row>
    <row r="20">
      <c r="A20" s="39" t="str"/>
      <c r="B20" s="39" t="n"/>
      <c r="C20" s="39" t="n"/>
      <c r="D20" s="39" t="n"/>
      <c r="E20" s="39" t="n"/>
      <c r="F20" s="39" t="n"/>
      <c r="G20" s="115" t="n"/>
      <c r="H20" s="115" t="n"/>
      <c r="I20" s="116">
        <f>IFERROR(C20/B20,0)</f>
        <v/>
      </c>
      <c r="J20" s="116">
        <f>IFERROR(D20/C20,0)</f>
        <v/>
      </c>
      <c r="K20" s="116">
        <f>IFERROR(F20/E20,0)</f>
        <v/>
      </c>
      <c r="L20" s="117">
        <f>IFERROR(G20/F20,0)</f>
        <v/>
      </c>
      <c r="M20" s="116">
        <f>IFERROR(G20/H20,0)</f>
        <v/>
      </c>
    </row>
    <row r="21">
      <c r="A21" s="39" t="str"/>
      <c r="B21" s="39" t="n"/>
      <c r="C21" s="39" t="n"/>
      <c r="D21" s="39" t="n"/>
      <c r="E21" s="39" t="n"/>
      <c r="F21" s="39" t="n"/>
      <c r="G21" s="115" t="n"/>
      <c r="H21" s="115" t="n"/>
      <c r="I21" s="116">
        <f>IFERROR(C21/B21,0)</f>
        <v/>
      </c>
      <c r="J21" s="116">
        <f>IFERROR(D21/C21,0)</f>
        <v/>
      </c>
      <c r="K21" s="116">
        <f>IFERROR(F21/E21,0)</f>
        <v/>
      </c>
      <c r="L21" s="117">
        <f>IFERROR(G21/F21,0)</f>
        <v/>
      </c>
      <c r="M21" s="116">
        <f>IFERROR(G21/H21,0)</f>
        <v/>
      </c>
    </row>
    <row r="22">
      <c r="A22" s="39" t="str"/>
      <c r="B22" s="39" t="n"/>
      <c r="C22" s="39" t="n"/>
      <c r="D22" s="39" t="n"/>
      <c r="E22" s="39" t="n"/>
      <c r="F22" s="39" t="n"/>
      <c r="G22" s="115" t="n"/>
      <c r="H22" s="115" t="n"/>
      <c r="I22" s="116">
        <f>IFERROR(C22/B22,0)</f>
        <v/>
      </c>
      <c r="J22" s="116">
        <f>IFERROR(D22/C22,0)</f>
        <v/>
      </c>
      <c r="K22" s="116">
        <f>IFERROR(F22/E22,0)</f>
        <v/>
      </c>
      <c r="L22" s="117">
        <f>IFERROR(G22/F22,0)</f>
        <v/>
      </c>
      <c r="M22" s="116">
        <f>IFERROR(G22/H22,0)</f>
        <v/>
      </c>
    </row>
    <row r="23">
      <c r="A23" s="39" t="str"/>
      <c r="B23" s="39" t="n"/>
      <c r="C23" s="39" t="n"/>
      <c r="D23" s="39" t="n"/>
      <c r="E23" s="39" t="n"/>
      <c r="F23" s="39" t="n"/>
      <c r="G23" s="115" t="n"/>
      <c r="H23" s="115" t="n"/>
      <c r="I23" s="116">
        <f>IFERROR(C23/B23,0)</f>
        <v/>
      </c>
      <c r="J23" s="116">
        <f>IFERROR(D23/C23,0)</f>
        <v/>
      </c>
      <c r="K23" s="116">
        <f>IFERROR(F23/E23,0)</f>
        <v/>
      </c>
      <c r="L23" s="117">
        <f>IFERROR(G23/F23,0)</f>
        <v/>
      </c>
      <c r="M23" s="116">
        <f>IFERROR(G23/H23,0)</f>
        <v/>
      </c>
    </row>
    <row r="24">
      <c r="A24" s="39" t="str"/>
      <c r="B24" s="39" t="n"/>
      <c r="C24" s="39" t="n"/>
      <c r="D24" s="39" t="n"/>
      <c r="E24" s="39" t="n"/>
      <c r="F24" s="39" t="n"/>
      <c r="G24" s="115" t="n"/>
      <c r="H24" s="115" t="n"/>
      <c r="I24" s="116">
        <f>IFERROR(C24/B24,0)</f>
        <v/>
      </c>
      <c r="J24" s="116">
        <f>IFERROR(D24/C24,0)</f>
        <v/>
      </c>
      <c r="K24" s="116">
        <f>IFERROR(F24/E24,0)</f>
        <v/>
      </c>
      <c r="L24" s="117">
        <f>IFERROR(G24/F24,0)</f>
        <v/>
      </c>
      <c r="M24" s="116">
        <f>IFERROR(G24/H24,0)</f>
        <v/>
      </c>
    </row>
    <row r="25">
      <c r="A25" s="39" t="str"/>
      <c r="B25" s="39" t="n"/>
      <c r="C25" s="39" t="n"/>
      <c r="D25" s="39" t="n"/>
      <c r="E25" s="39" t="n"/>
      <c r="F25" s="39" t="n"/>
      <c r="G25" s="115" t="n"/>
      <c r="H25" s="115" t="n"/>
      <c r="I25" s="116">
        <f>IFERROR(C25/B25,0)</f>
        <v/>
      </c>
      <c r="J25" s="116">
        <f>IFERROR(D25/C25,0)</f>
        <v/>
      </c>
      <c r="K25" s="116">
        <f>IFERROR(F25/E25,0)</f>
        <v/>
      </c>
      <c r="L25" s="117">
        <f>IFERROR(G25/F25,0)</f>
        <v/>
      </c>
      <c r="M25" s="116">
        <f>IFERROR(G25/H25,0)</f>
        <v/>
      </c>
    </row>
    <row r="27" ht="32" customHeight="1">
      <c r="A27" s="104" t="inlineStr">
        <is>
          <t>ИТОГО / ВЗВЕШЕННАЯ КОНВЕРСИЯ</t>
        </is>
      </c>
      <c r="B27" s="105" t="n"/>
      <c r="C27" s="105" t="n"/>
      <c r="D27" s="105" t="n"/>
      <c r="E27" s="105" t="n"/>
      <c r="F27" s="106" t="n"/>
      <c r="G27" s="118">
        <f>SUM(G6:G25)</f>
        <v/>
      </c>
      <c r="H27" s="119">
        <f>SUM(H6:H25)</f>
        <v/>
      </c>
      <c r="I27" s="120">
        <f>IFERROR(SUM(C6:C25)/SUM(B6:B25),0)</f>
        <v/>
      </c>
      <c r="J27" s="120">
        <f>IFERROR(SUM(D6:D25)/SUM(C6:C25),0)</f>
        <v/>
      </c>
      <c r="K27" s="120">
        <f>IFERROR(SUM(F6:F25)/SUM(E6:E25),0)</f>
        <v/>
      </c>
      <c r="L27" s="119">
        <f>IFERROR(SUM(G6:G25)/SUM(F6:F25),0)</f>
        <v/>
      </c>
      <c r="M27" s="121">
        <f>IFERROR(G27/H27,0)</f>
        <v/>
      </c>
    </row>
  </sheetData>
  <mergeCells count="3">
    <mergeCell ref="A1:M2"/>
    <mergeCell ref="A3:M3"/>
    <mergeCell ref="A27:F27"/>
  </mergeCells>
  <conditionalFormatting sqref="M6:M25">
    <cfRule type="cellIs" priority="1" operator="lessThan" dxfId="0">
      <formula>1</formula>
    </cfRule>
  </conditionalFormatting>
  <pageMargins left="0.7" right="0.7" top="0.75" bottom="0.75" header="0.3" footer="0.3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18" customWidth="1" min="3" max="3"/>
    <col width="16" customWidth="1" min="4" max="4"/>
    <col width="44" customWidth="1" min="5" max="5"/>
  </cols>
  <sheetData>
    <row r="1" ht="28" customHeight="1">
      <c r="A1" s="5" t="inlineStr">
        <is>
          <t>FINSPECT • Контроль модели</t>
        </is>
      </c>
    </row>
    <row r="2" ht="28" customHeight="1"/>
    <row r="3" ht="30" customHeight="1">
      <c r="A3" s="9" t="inlineStr">
        <is>
          <t>PASS означает только прохождение перечисленных проверок</t>
        </is>
      </c>
    </row>
    <row r="5" ht="28" customHeight="1">
      <c r="A5" s="75" t="inlineStr">
        <is>
          <t>№</t>
        </is>
      </c>
      <c r="B5" s="75" t="inlineStr">
        <is>
          <t>Проверка</t>
        </is>
      </c>
      <c r="C5" s="75" t="inlineStr">
        <is>
          <t>Ожидается</t>
        </is>
      </c>
      <c r="D5" s="75" t="inlineStr">
        <is>
          <t>Статус</t>
        </is>
      </c>
      <c r="E5" s="75" t="inlineStr">
        <is>
          <t>Где исправить</t>
        </is>
      </c>
    </row>
    <row r="6" ht="30" customHeight="1">
      <c r="A6" s="95" t="n">
        <v>1</v>
      </c>
      <c r="B6" s="97" t="inlineStr">
        <is>
          <t>Этапы воронки не растут вниз по этапам</t>
        </is>
      </c>
      <c r="C6" s="95" t="inlineStr">
        <is>
          <t>OK</t>
        </is>
      </c>
      <c r="D6" s="95">
        <f>IF(AND(SUM('Менеджеры'!C6:C25)&lt;=SUM('Менеджеры'!B6:B25),SUM('Менеджеры'!D6:D25)&lt;=SUM('Менеджеры'!C6:C25),SUM('Менеджеры'!E6:E25)&lt;=SUM('Менеджеры'!D6:D25),SUM('Менеджеры'!F6:F25)&lt;=SUM('Менеджеры'!E6:E25)),"OK","ПРОВЕРИТЬ")</f>
        <v/>
      </c>
      <c r="E6" s="97" t="inlineStr">
        <is>
          <t>Менеджеры!B6:F25</t>
        </is>
      </c>
    </row>
    <row r="7" ht="30" customHeight="1">
      <c r="A7" s="96" t="n">
        <v>2</v>
      </c>
      <c r="B7" s="98" t="inlineStr">
        <is>
          <t>У сделок есть выручка</t>
        </is>
      </c>
      <c r="C7" s="96" t="inlineStr">
        <is>
          <t>OK</t>
        </is>
      </c>
      <c r="D7" s="96">
        <f>IF(OR(SUM('Менеджеры'!F6:F25)=0,SUM('Менеджеры'!G6:G25)&gt;0),"OK","ПРОВЕРИТЬ")</f>
        <v/>
      </c>
      <c r="E7" s="98" t="inlineStr">
        <is>
          <t>Менеджеры!F6:G25</t>
        </is>
      </c>
    </row>
    <row r="8" ht="30" customHeight="1">
      <c r="A8" s="96" t="n">
        <v>3</v>
      </c>
      <c r="B8" s="98" t="inlineStr">
        <is>
          <t>План отдела больше нуля</t>
        </is>
      </c>
      <c r="C8" s="96" t="inlineStr">
        <is>
          <t>OK</t>
        </is>
      </c>
      <c r="D8" s="96">
        <f>IF('Менеджеры'!H27&gt;0,"OK","ПРОВЕРИТЬ")</f>
        <v/>
      </c>
      <c r="E8" s="98" t="inlineStr">
        <is>
          <t>Менеджеры!H6:H25</t>
        </is>
      </c>
    </row>
    <row r="11" ht="32" customHeight="1">
      <c r="B11" s="104" t="inlineStr">
        <is>
          <t>MODEL STATUS</t>
        </is>
      </c>
      <c r="C11" s="106" t="n"/>
      <c r="D11" s="101">
        <f>IF(COUNTIF(D6:D8,"ПРОВЕРИТЬ")=0,"PASS","FAIL")</f>
        <v/>
      </c>
    </row>
  </sheetData>
  <mergeCells count="3">
    <mergeCell ref="B11:C11"/>
    <mergeCell ref="A1:E2"/>
    <mergeCell ref="A3:E3"/>
  </mergeCells>
  <conditionalFormatting sqref="D6:D8">
    <cfRule type="containsText" priority="1" operator="containsText" dxfId="1" text="OK"/>
    <cfRule type="containsText" priority="2" operator="containsText" dxfId="1" text="PASS"/>
    <cfRule type="containsText" priority="3" operator="containsText" dxfId="0" text="ПРОВЕРИТЬ"/>
    <cfRule type="containsText" priority="4" operator="containsText" dxfId="0" text="FAIL"/>
  </conditionalFormatting>
  <conditionalFormatting sqref="D11">
    <cfRule type="containsText" priority="5" operator="containsText" dxfId="1" text="OK"/>
    <cfRule type="containsText" priority="6" operator="containsText" dxfId="1" text="PASS"/>
    <cfRule type="containsText" priority="7" operator="containsText" dxfId="0" text="ПРОВЕРИТЬ"/>
    <cfRule type="containsText" priority="8" operator="containsText" dxfId="0" text="FAIL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  <Company>Finspect</Company>
  <Manager>Артём Высоцкий</Manager>
</Properties>
</file>

<file path=docProps/core.xml><?xml version="1.0" encoding="utf-8"?>
<cp:coreProperties xmlns:cp="http://schemas.openxmlformats.org/package/2006/metadata/core-properties">
  <dc:creator xmlns:dc="http://purl.org/dc/elements/1.1/">Finspect</dc:creator>
  <dc:title xmlns:dc="http://purl.org/dc/elements/1.1/">Finspect_Отчёт_отдела_продаж</dc:title>
  <dc:description xmlns:dc="http://purl.org/dc/elements/1.1/">Подготовлено Finspect. © Finspect, finspect.ru. Материал информационный, аудиторским заключением не является.</dc:description>
  <dc:subject xmlns:dc="http://purl.org/dc/elements/1.1/">Инструмент для собственника бизнеса</dc:subject>
  <dc:identifier xmlns:dc="http://purl.org/dc/elements/1.1/">finspect.ru</dc:identifier>
  <dc:language xmlns:dc="http://purl.org/dc/elements/1.1/">ru-RU</dc:language>
  <dcterms:created xmlns:dcterms="http://purl.org/dc/terms/" xmlns:xsi="http://www.w3.org/2001/XMLSchema-instance" xsi:type="dcterms:W3CDTF">2026-07-29T09:39:16Z</dcterms:created>
  <dcterms:modified xmlns:dcterms="http://purl.org/dc/terms/" xmlns:xsi="http://www.w3.org/2001/XMLSchema-instance" xsi:type="dcterms:W3CDTF">2026-07-29T09:39:16Z</dcterms:modified>
  <cp:lastModifiedBy>Finspect</cp:lastModifiedBy>
  <cp:category>Инструменты Finspect</cp:category>
  <cp:revision>1</cp:revision>
  <cp:keywords>финансовый контроль, управленческая отчётность, Finspect</cp:keywords>
</cp:coreProperties>
</file>