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Инструкция" sheetId="1" state="visible" r:id="rId1"/>
    <sheet xmlns:r="http://schemas.openxmlformats.org/officeDocument/2006/relationships" name="Сделки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Контроль" sheetId="4" state="visible" r:id="rId4"/>
  </sheets>
  <definedNames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 &quot;₽&quot;"/>
    <numFmt numFmtId="166" formatCode="yyyy-mm-dd"/>
  </numFmts>
  <fonts count="12">
    <font>
      <name val="Carlito"/>
      <sz val="11"/>
    </font>
    <font>
      <name val="Arial"/>
      <b val="1"/>
      <color rgb="FFF5F0E8"/>
      <sz val="18"/>
    </font>
    <font>
      <name val="Arial"/>
      <i val="1"/>
      <color rgb="FF9D2B2B"/>
      <sz val="10"/>
    </font>
    <font>
      <name val="Arial"/>
      <b val="1"/>
      <color rgb="FF0B0A09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b val="1"/>
      <color rgb="FF5A8F4A"/>
      <sz val="10"/>
    </font>
    <font>
      <name val="Arial"/>
      <i val="1"/>
      <color rgb="FFA79E92"/>
      <sz val="9"/>
    </font>
    <font>
      <name val="Arial"/>
      <b val="1"/>
      <color rgb="FFF5F0E8"/>
      <sz val="10"/>
    </font>
    <font>
      <name val="Arial"/>
      <color rgb="FF008000"/>
      <sz val="10"/>
    </font>
    <font>
      <name val="Arial"/>
      <b val="1"/>
      <color rgb="FF9D2B2B"/>
      <sz val="14"/>
    </font>
  </fonts>
  <fills count="8">
    <fill>
      <patternFill/>
    </fill>
    <fill>
      <patternFill patternType="gray125"/>
    </fill>
    <fill>
      <patternFill patternType="solid">
        <fgColor rgb="FF0B0A09"/>
      </patternFill>
    </fill>
    <fill>
      <patternFill patternType="solid">
        <fgColor rgb="FFF5F0E8"/>
      </patternFill>
    </fill>
    <fill>
      <patternFill patternType="solid">
        <fgColor rgb="FFEEE9E1"/>
      </patternFill>
    </fill>
    <fill>
      <patternFill patternType="solid">
        <fgColor rgb="FF9D2B2B"/>
      </patternFill>
    </fill>
    <fill>
      <patternFill patternType="solid">
        <fgColor rgb="FFFFF4CC"/>
      </patternFill>
    </fill>
    <fill>
      <patternFill patternType="solid">
        <fgColor rgb="FFEAF3E7"/>
      </patternFill>
    </fill>
  </fills>
  <borders count="19">
    <border/>
    <border>
      <left style="thin">
        <color rgb="FFD8CFC3"/>
      </left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top style="thin">
        <color rgb="FF9D2B2B"/>
      </top>
      <bottom style="thin">
        <color rgb="FF9D2B2B"/>
      </bottom>
    </border>
    <border>
      <top style="thin">
        <color rgb="FF9D2B2B"/>
      </top>
      <bottom style="thin">
        <color rgb="FF9D2B2B"/>
      </bottom>
    </border>
    <border>
      <right style="thin">
        <color rgb="FF9D2B2B"/>
      </right>
      <top style="thin">
        <color rgb="FF9D2B2B"/>
      </top>
      <bottom style="thin">
        <color rgb="FF9D2B2B"/>
      </bottom>
    </border>
    <border>
      <left style="thin">
        <color rgb="FFD8CFC3"/>
      </left>
      <top style="thin">
        <color rgb="FFD8CFC3"/>
      </top>
    </border>
    <border>
      <top style="thin">
        <color rgb="FFD8CFC3"/>
      </top>
    </border>
    <border>
      <right style="thin">
        <color rgb="FFD8CFC3"/>
      </right>
      <top style="thin">
        <color rgb="FFD8CFC3"/>
      </top>
    </border>
    <border>
      <left style="thin">
        <color rgb="FFD8CFC3"/>
      </left>
    </border>
    <border>
      <right style="thin">
        <color rgb="FFD8CFC3"/>
      </right>
    </border>
    <border>
      <left style="thin">
        <color rgb="FFD8CFC3"/>
      </left>
      <bottom style="thin">
        <color rgb="FFD8CFC3"/>
      </bottom>
    </border>
    <border>
      <bottom style="thin">
        <color rgb="FFD8CFC3"/>
      </bottom>
    </border>
    <border>
      <right style="thin">
        <color rgb="FFD8CFC3"/>
      </right>
      <bottom style="thin">
        <color rgb="FFD8CFC3"/>
      </bottom>
    </border>
    <border>
      <top style="thin">
        <color rgb="FFD8CFC3"/>
      </top>
      <bottom style="thin">
        <color rgb="FFD8CFC3"/>
      </bottom>
    </border>
    <border>
      <left style="medium">
        <color rgb="FF9D2B2B"/>
      </left>
      <right style="medium">
        <color rgb="FF9D2B2B"/>
      </right>
      <top style="medium">
        <color rgb="FF9D2B2B"/>
      </top>
      <bottom style="medium">
        <color rgb="FF9D2B2B"/>
      </bottom>
    </border>
    <border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right style="thin">
        <color rgb="FF9D2B2B"/>
      </right>
      <top style="thin">
        <color rgb="FF9D2B2B"/>
      </top>
      <bottom style="thin">
        <color rgb="FF9D2B2B"/>
      </bottom>
    </border>
    <border>
      <top style="thin">
        <color rgb="FF9D2B2B"/>
      </top>
    </border>
    <border>
      <right style="thin">
        <color rgb="FF9D2B2B"/>
      </right>
      <top style="thin">
        <color rgb="FF9D2B2B"/>
      </top>
    </border>
  </borders>
  <cellStyleXfs count="1">
    <xf numFmtId="0" fontId="0" fillId="0" borderId="0"/>
  </cellStyleXfs>
  <cellXfs count="11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top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top" wrapText="1"/>
    </xf>
    <xf numFmtId="0" fontId="0" fillId="5" borderId="0" pivotButton="0" quotePrefix="0" xfId="0"/>
    <xf numFmtId="0" fontId="5" fillId="5" borderId="0" pivotButton="0" quotePrefix="0" xfId="0"/>
    <xf numFmtId="0" fontId="5" fillId="5" borderId="2" pivotButton="0" quotePrefix="0" xfId="0"/>
    <xf numFmtId="0" fontId="5" fillId="5" borderId="3" pivotButton="0" quotePrefix="0" xfId="0"/>
    <xf numFmtId="0" fontId="5" fillId="5" borderId="4" pivotButton="0" quotePrefix="0" xfId="0"/>
    <xf numFmtId="0" fontId="5" fillId="5" borderId="2" applyAlignment="1" pivotButton="0" quotePrefix="0" xfId="0">
      <alignment wrapText="1"/>
    </xf>
    <xf numFmtId="0" fontId="5" fillId="5" borderId="3" applyAlignment="1" pivotButton="0" quotePrefix="0" xfId="0">
      <alignment wrapText="1"/>
    </xf>
    <xf numFmtId="0" fontId="5" fillId="5" borderId="4" applyAlignment="1" pivotButton="0" quotePrefix="0" xfId="0">
      <alignment wrapText="1"/>
    </xf>
    <xf numFmtId="0" fontId="5" fillId="5" borderId="2" applyAlignment="1" pivotButton="0" quotePrefix="0" xfId="0">
      <alignment horizontal="left" wrapText="1"/>
    </xf>
    <xf numFmtId="0" fontId="5" fillId="5" borderId="3" applyAlignment="1" pivotButton="0" quotePrefix="0" xfId="0">
      <alignment horizontal="left" wrapText="1"/>
    </xf>
    <xf numFmtId="0" fontId="5" fillId="5" borderId="4" applyAlignment="1" pivotButton="0" quotePrefix="0" xfId="0">
      <alignment horizontal="left" wrapText="1"/>
    </xf>
    <xf numFmtId="0" fontId="5" fillId="5" borderId="2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left" vertical="center" wrapText="1"/>
    </xf>
    <xf numFmtId="0" fontId="5" fillId="5" borderId="4" applyAlignment="1" pivotButton="0" quotePrefix="0" xfId="0">
      <alignment horizontal="left" vertical="center" wrapText="1"/>
    </xf>
    <xf numFmtId="0" fontId="5" fillId="5" borderId="1" pivotButton="0" quotePrefix="0" xfId="0"/>
    <xf numFmtId="0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0" fillId="6" borderId="0" pivotButton="0" quotePrefix="0" xfId="0"/>
    <xf numFmtId="0" fontId="6" fillId="6" borderId="0" pivotButton="0" quotePrefix="0" xfId="0"/>
    <xf numFmtId="0" fontId="6" fillId="6" borderId="1" pivotButton="0" quotePrefix="0" xfId="0"/>
    <xf numFmtId="0" fontId="6" fillId="6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7" borderId="0" pivotButton="0" quotePrefix="0" xfId="0"/>
    <xf numFmtId="0" fontId="7" fillId="7" borderId="0" pivotButton="0" quotePrefix="0" xfId="0"/>
    <xf numFmtId="0" fontId="7" fillId="7" borderId="1" pivotButton="0" quotePrefix="0" xfId="0"/>
    <xf numFmtId="0" fontId="8" fillId="3" borderId="0" pivotButton="0" quotePrefix="0" xfId="0"/>
    <xf numFmtId="0" fontId="8" fillId="3" borderId="5" pivotButton="0" quotePrefix="0" xfId="0"/>
    <xf numFmtId="0" fontId="8" fillId="3" borderId="6" pivotButton="0" quotePrefix="0" xfId="0"/>
    <xf numFmtId="0" fontId="8" fillId="3" borderId="7" pivotButton="0" quotePrefix="0" xfId="0"/>
    <xf numFmtId="0" fontId="8" fillId="3" borderId="8" pivotButton="0" quotePrefix="0" xfId="0"/>
    <xf numFmtId="0" fontId="8" fillId="3" borderId="9" pivotButton="0" quotePrefix="0" xfId="0"/>
    <xf numFmtId="0" fontId="8" fillId="3" borderId="10" pivotButton="0" quotePrefix="0" xfId="0"/>
    <xf numFmtId="0" fontId="8" fillId="3" borderId="11" pivotButton="0" quotePrefix="0" xfId="0"/>
    <xf numFmtId="0" fontId="8" fillId="3" borderId="12" pivotButton="0" quotePrefix="0" xfId="0"/>
    <xf numFmtId="0" fontId="8" fillId="3" borderId="5" applyAlignment="1" pivotButton="0" quotePrefix="0" xfId="0">
      <alignment wrapText="1"/>
    </xf>
    <xf numFmtId="0" fontId="8" fillId="3" borderId="6" applyAlignment="1" pivotButton="0" quotePrefix="0" xfId="0">
      <alignment wrapText="1"/>
    </xf>
    <xf numFmtId="0" fontId="8" fillId="3" borderId="7" applyAlignment="1" pivotButton="0" quotePrefix="0" xfId="0">
      <alignment wrapText="1"/>
    </xf>
    <xf numFmtId="0" fontId="8" fillId="3" borderId="8" applyAlignment="1" pivotButton="0" quotePrefix="0" xfId="0">
      <alignment wrapText="1"/>
    </xf>
    <xf numFmtId="0" fontId="8" fillId="3" borderId="0" applyAlignment="1" pivotButton="0" quotePrefix="0" xfId="0">
      <alignment wrapText="1"/>
    </xf>
    <xf numFmtId="0" fontId="8" fillId="3" borderId="9" applyAlignment="1" pivotButton="0" quotePrefix="0" xfId="0">
      <alignment wrapText="1"/>
    </xf>
    <xf numFmtId="0" fontId="8" fillId="3" borderId="10" applyAlignment="1" pivotButton="0" quotePrefix="0" xfId="0">
      <alignment wrapText="1"/>
    </xf>
    <xf numFmtId="0" fontId="8" fillId="3" borderId="11" applyAlignment="1" pivotButton="0" quotePrefix="0" xfId="0">
      <alignment wrapText="1"/>
    </xf>
    <xf numFmtId="0" fontId="8" fillId="3" borderId="12" applyAlignment="1" pivotButton="0" quotePrefix="0" xfId="0">
      <alignment wrapText="1"/>
    </xf>
    <xf numFmtId="0" fontId="8" fillId="3" borderId="5" applyAlignment="1" pivotButton="0" quotePrefix="0" xfId="0">
      <alignment vertical="center" wrapText="1"/>
    </xf>
    <xf numFmtId="0" fontId="8" fillId="3" borderId="6" applyAlignment="1" pivotButton="0" quotePrefix="0" xfId="0">
      <alignment vertical="center" wrapText="1"/>
    </xf>
    <xf numFmtId="0" fontId="8" fillId="3" borderId="7" applyAlignment="1" pivotButton="0" quotePrefix="0" xfId="0">
      <alignment vertical="center" wrapText="1"/>
    </xf>
    <xf numFmtId="0" fontId="8" fillId="3" borderId="8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8" fillId="3" borderId="9" applyAlignment="1" pivotButton="0" quotePrefix="0" xfId="0">
      <alignment vertical="center" wrapText="1"/>
    </xf>
    <xf numFmtId="0" fontId="8" fillId="3" borderId="10" applyAlignment="1" pivotButton="0" quotePrefix="0" xfId="0">
      <alignment vertical="center" wrapText="1"/>
    </xf>
    <xf numFmtId="0" fontId="8" fillId="3" borderId="11" applyAlignment="1" pivotButton="0" quotePrefix="0" xfId="0">
      <alignment vertical="center" wrapText="1"/>
    </xf>
    <xf numFmtId="0" fontId="8" fillId="3" borderId="12" applyAlignment="1" pivotButton="0" quotePrefix="0" xfId="0">
      <alignment vertical="center" wrapText="1"/>
    </xf>
    <xf numFmtId="0" fontId="9" fillId="2" borderId="0" pivotButton="0" quotePrefix="0" xfId="0"/>
    <xf numFmtId="0" fontId="9" fillId="2" borderId="1" pivotButton="0" quotePrefix="0" xfId="0"/>
    <xf numFmtId="0" fontId="9" fillId="2" borderId="1" applyAlignment="1" pivotButton="0" quotePrefix="0" xfId="0">
      <alignment wrapText="1"/>
    </xf>
    <xf numFmtId="0" fontId="9" fillId="2" borderId="1" applyAlignment="1" pivotButton="0" quotePrefix="0" xfId="0">
      <alignment horizontal="center" wrapText="1"/>
    </xf>
    <xf numFmtId="0" fontId="9" fillId="2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vertical="center"/>
    </xf>
    <xf numFmtId="165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0" fontId="4" fillId="0" borderId="11" pivotButton="0" quotePrefix="0" xfId="0"/>
    <xf numFmtId="0" fontId="4" fillId="0" borderId="13" pivotButton="0" quotePrefix="0" xfId="0"/>
    <xf numFmtId="0" fontId="4" fillId="0" borderId="11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10" fillId="0" borderId="0" pivotButton="0" quotePrefix="0" xfId="0"/>
    <xf numFmtId="0" fontId="10" fillId="0" borderId="1" pivotButton="0" quotePrefix="0" xfId="0"/>
    <xf numFmtId="0" fontId="10" fillId="0" borderId="1" applyAlignment="1" pivotButton="0" quotePrefix="0" xfId="0">
      <alignment vertical="center"/>
    </xf>
    <xf numFmtId="3" fontId="10" fillId="0" borderId="1" applyAlignment="1" pivotButton="0" quotePrefix="0" xfId="0">
      <alignment vertical="center"/>
    </xf>
    <xf numFmtId="165" fontId="10" fillId="0" borderId="1" applyAlignment="1" pivotButton="0" quotePrefix="0" xfId="0">
      <alignment vertical="center"/>
    </xf>
    <xf numFmtId="0" fontId="4" fillId="0" borderId="11" applyAlignment="1" pivotButton="0" quotePrefix="0" xfId="0">
      <alignment vertical="center" wrapText="1"/>
    </xf>
    <xf numFmtId="0" fontId="4" fillId="0" borderId="13" applyAlignment="1" pivotButton="0" quotePrefix="0" xfId="0">
      <alignment vertical="center" wrapText="1"/>
    </xf>
    <xf numFmtId="0" fontId="11" fillId="3" borderId="0" pivotButton="0" quotePrefix="0" xfId="0"/>
    <xf numFmtId="0" fontId="11" fillId="3" borderId="14" pivotButton="0" quotePrefix="0" xfId="0"/>
    <xf numFmtId="0" fontId="11" fillId="3" borderId="14" applyAlignment="1" pivotButton="0" quotePrefix="0" xfId="0">
      <alignment horizontal="center"/>
    </xf>
    <xf numFmtId="0" fontId="11" fillId="3" borderId="14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5" pivotButton="0" quotePrefix="0" xfId="0"/>
    <xf numFmtId="0" fontId="5" fillId="5" borderId="16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8" fillId="3" borderId="1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6" fillId="6" borderId="1" applyAlignment="1" pivotButton="0" quotePrefix="0" xfId="0">
      <alignment vertical="center"/>
    </xf>
    <xf numFmtId="165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3" fontId="10" fillId="0" borderId="1" applyAlignment="1" pivotButton="0" quotePrefix="0" xfId="0">
      <alignment vertical="center"/>
    </xf>
    <xf numFmtId="165" fontId="10" fillId="0" borderId="1" applyAlignment="1" pivotButton="0" quotePrefix="0" xfId="0">
      <alignment vertical="center"/>
    </xf>
  </cellXfs>
  <cellStyles count="1">
    <cellStyle name="Normal" xfId="0"/>
  </cellStyles>
  <dxfs count="9"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Pipeline по этапам, ₽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Сделок</v>
          </tx>
          <spPr>
            <a:ln xmlns:a="http://schemas.openxmlformats.org/drawingml/2006/main">
              <a:prstDash val="solid"/>
            </a:ln>
          </spPr>
          <cat>
            <strRef>
              <f>'Pipeline'!$A$6:$A$12</f>
              <strCache>
                <ptCount val="0"/>
              </strCache>
            </strRef>
          </cat>
          <val>
            <numRef>
              <f>'Pipeline'!$B$6:$B$12</f>
              <numCache>
                <formatCode>#,##0</formatCode>
                <ptCount val="0"/>
              </numCache>
            </numRef>
          </val>
        </ser>
        <ser>
          <idx val="1"/>
          <order val="1"/>
          <tx>
            <v>Сумма, ₽</v>
          </tx>
          <spPr>
            <a:ln xmlns:a="http://schemas.openxmlformats.org/drawingml/2006/main">
              <a:prstDash val="solid"/>
            </a:ln>
          </spPr>
          <cat>
            <strRef>
              <f>'Pipeline'!$A$6:$A$12</f>
              <strCache>
                <ptCount val="0"/>
              </strCache>
            </strRef>
          </cat>
          <val>
            <numRef>
              <f>'Pipeline'!$C$6:$C$12</f>
              <numCache>
                <formatCode>#,##0 "₽"</formatCode>
                <ptCount val="0"/>
              </numCache>
            </numRef>
          </val>
        </ser>
        <ser>
          <idx val="2"/>
          <order val="2"/>
          <tx>
            <v>Взвешенная сумма, ₽</v>
          </tx>
          <spPr>
            <a:ln xmlns:a="http://schemas.openxmlformats.org/drawingml/2006/main">
              <a:prstDash val="solid"/>
            </a:ln>
          </spPr>
          <cat>
            <strRef>
              <f>'Pipeline'!$A$6:$A$12</f>
              <strCache>
                <ptCount val="0"/>
              </strCache>
            </strRef>
          </cat>
          <val>
            <numRef>
              <f>'Pipeline'!$D$6:$D$12</f>
              <numCache>
                <formatCode>#,##0 "₽"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#,##0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666750" cy="666750"/>
    <pic>
      <nvPicPr>
        <cNvPr id="1" name="d73422af-e096-4ff9-88dd-fff83cad7d74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0</col>
      <colOff>0</colOff>
      <row>14</row>
      <rowOff>0</rowOff>
    </from>
    <to>
      <col>4</col>
      <colOff>0</colOff>
      <row>31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8" customWidth="1" min="4" max="4"/>
    <col width="18" customWidth="1" min="5" max="5"/>
    <col width="28" customWidth="1" min="6" max="6"/>
    <col width="14" customWidth="1" min="7" max="7"/>
    <col width="14" customWidth="1" min="8" max="8"/>
  </cols>
  <sheetData>
    <row r="1" ht="28" customHeight="1">
      <c r="A1" s="5" t="inlineStr">
        <is>
          <t>FINSPECT • Реестр сделок</t>
        </is>
      </c>
    </row>
    <row r="2" ht="28" customHeight="1"/>
    <row r="3" ht="30" customHeight="1">
      <c r="A3" s="9" t="inlineStr">
        <is>
          <t>Рабочий инструмент для собственника и финансовой команды</t>
        </is>
      </c>
    </row>
    <row r="5">
      <c r="A5" s="13" t="inlineStr">
        <is>
          <t>Назначение</t>
        </is>
      </c>
      <c r="B5" s="17" t="inlineStr">
        <is>
          <t>Ведёт коммерческий pipeline, рассчитывает взвешенную сумму и фиксирует следующий шаг по каждой сделке.</t>
        </is>
      </c>
      <c r="C5" s="95" t="n"/>
      <c r="D5" s="95" t="n"/>
      <c r="E5" s="95" t="n"/>
      <c r="F5" s="96" t="n"/>
    </row>
    <row r="6">
      <c r="A6" s="13" t="inlineStr">
        <is>
          <t>Что вводить</t>
        </is>
      </c>
      <c r="B6" s="17" t="inlineStr">
        <is>
          <t>Клиент, сделка, этап, вероятность, сумма, месяц закрытия, ответственный, дни на этапе и следующий шаг.</t>
        </is>
      </c>
      <c r="C6" s="95" t="n"/>
      <c r="D6" s="95" t="n"/>
      <c r="E6" s="95" t="n"/>
      <c r="F6" s="96" t="n"/>
    </row>
    <row r="7">
      <c r="A7" s="13" t="inlineStr">
        <is>
          <t>Что получите</t>
        </is>
      </c>
      <c r="B7" s="17" t="inlineStr">
        <is>
          <t>Взвешенный pipeline, свод по этапам и контроль зависших сделок.</t>
        </is>
      </c>
      <c r="C7" s="95" t="n"/>
      <c r="D7" s="95" t="n"/>
      <c r="E7" s="95" t="n"/>
      <c r="F7" s="96" t="n"/>
    </row>
    <row r="8">
      <c r="A8" s="13" t="inlineStr">
        <is>
          <t>Периодичность</t>
        </is>
      </c>
      <c r="B8" s="17" t="inlineStr">
        <is>
          <t>Обновление после каждого контакта; свод — еженедельно.</t>
        </is>
      </c>
      <c r="C8" s="95" t="n"/>
      <c r="D8" s="95" t="n"/>
      <c r="E8" s="95" t="n"/>
      <c r="F8" s="96" t="n"/>
    </row>
    <row r="9">
      <c r="A9" s="13" t="inlineStr">
        <is>
          <t>Версия</t>
        </is>
      </c>
      <c r="B9" s="17" t="inlineStr">
        <is>
          <t>1.0 • 2026-07-29</t>
        </is>
      </c>
      <c r="C9" s="95" t="n"/>
      <c r="D9" s="95" t="n"/>
      <c r="E9" s="95" t="n"/>
      <c r="F9" s="96" t="n"/>
    </row>
    <row r="11" ht="24" customHeight="1">
      <c r="A11" s="97" t="inlineStr">
        <is>
          <t>Порядок работы</t>
        </is>
      </c>
      <c r="B11" s="98" t="n"/>
      <c r="C11" s="98" t="n"/>
      <c r="D11" s="98" t="n"/>
      <c r="E11" s="98" t="n"/>
      <c r="F11" s="99" t="n"/>
    </row>
    <row r="12">
      <c r="A12" s="34" t="inlineStr">
        <is>
          <t>1</t>
        </is>
      </c>
      <c r="B12" s="35" t="inlineStr">
        <is>
          <t>Замените демонстрационные значения в жёлтых ячейках с синим шрифтом.</t>
        </is>
      </c>
      <c r="C12" s="95" t="n"/>
      <c r="D12" s="95" t="n"/>
      <c r="E12" s="95" t="n"/>
      <c r="F12" s="96" t="n"/>
    </row>
    <row r="13">
      <c r="A13" s="34" t="inlineStr">
        <is>
          <t>2</t>
        </is>
      </c>
      <c r="B13" s="35" t="inlineStr">
        <is>
          <t>Не вводите данные в расчётные ячейки: они содержат формулы.</t>
        </is>
      </c>
      <c r="C13" s="95" t="n"/>
      <c r="D13" s="95" t="n"/>
      <c r="E13" s="95" t="n"/>
      <c r="F13" s="96" t="n"/>
    </row>
    <row r="14">
      <c r="A14" s="34" t="inlineStr">
        <is>
          <t>3</t>
        </is>
      </c>
      <c r="B14" s="35" t="inlineStr">
        <is>
          <t>Проверьте лист «Контроль» и устраните строки со статусом «ПРОВЕРИТЬ».</t>
        </is>
      </c>
      <c r="C14" s="95" t="n"/>
      <c r="D14" s="95" t="n"/>
      <c r="E14" s="95" t="n"/>
      <c r="F14" s="96" t="n"/>
    </row>
    <row r="15">
      <c r="A15" s="34" t="inlineStr">
        <is>
          <t>4</t>
        </is>
      </c>
      <c r="B15" s="35" t="inlineStr">
        <is>
          <t>Зафиксируйте период, источник и ответственного до передачи файла в работу.</t>
        </is>
      </c>
      <c r="C15" s="95" t="n"/>
      <c r="D15" s="95" t="n"/>
      <c r="E15" s="95" t="n"/>
      <c r="F15" s="96" t="n"/>
    </row>
    <row r="17" ht="24" customHeight="1">
      <c r="A17" s="97" t="inlineStr">
        <is>
          <t>Легенда</t>
        </is>
      </c>
      <c r="B17" s="98" t="n"/>
      <c r="C17" s="98" t="n"/>
      <c r="D17" s="98" t="n"/>
      <c r="E17" s="98" t="n"/>
      <c r="F17" s="99" t="n"/>
    </row>
    <row r="18">
      <c r="A18" s="39" t="inlineStr">
        <is>
          <t>Ввод</t>
        </is>
      </c>
      <c r="B18" s="16" t="inlineStr">
        <is>
          <t>Жёлтая заливка + синий шрифт</t>
        </is>
      </c>
      <c r="C18" s="95" t="n"/>
      <c r="D18" s="95" t="n"/>
      <c r="E18" s="95" t="n"/>
      <c r="F18" s="96" t="n"/>
    </row>
    <row r="19">
      <c r="A19" s="40" t="inlineStr">
        <is>
          <t>Расчёт</t>
        </is>
      </c>
      <c r="B19" s="16" t="inlineStr">
        <is>
          <t>Формулы, защищённая логика</t>
        </is>
      </c>
      <c r="C19" s="95" t="n"/>
      <c r="D19" s="95" t="n"/>
      <c r="E19" s="95" t="n"/>
      <c r="F19" s="96" t="n"/>
    </row>
    <row r="20">
      <c r="A20" s="43" t="inlineStr">
        <is>
          <t>Контроль</t>
        </is>
      </c>
      <c r="B20" s="16" t="inlineStr">
        <is>
          <t>Зелёный — проверка пройдена; бордовый — требуется действие</t>
        </is>
      </c>
      <c r="C20" s="95" t="n"/>
      <c r="D20" s="95" t="n"/>
      <c r="E20" s="95" t="n"/>
      <c r="F20" s="96" t="n"/>
    </row>
    <row r="22">
      <c r="A22" s="100" t="inlineStr">
        <is>
          <t>Шаблон для управленческих расчётов. Не является бухгалтерской отчётностью, аудиторским заключением или налоговой консультацией.
© Finspect • finspect.ru</t>
        </is>
      </c>
      <c r="B22" s="101" t="n"/>
      <c r="C22" s="101" t="n"/>
      <c r="D22" s="101" t="n"/>
      <c r="E22" s="101" t="n"/>
      <c r="F22" s="102" t="n"/>
    </row>
    <row r="23">
      <c r="A23" s="103" t="n"/>
      <c r="F23" s="104" t="n"/>
    </row>
    <row r="24">
      <c r="A24" s="105" t="n"/>
      <c r="B24" s="106" t="n"/>
      <c r="C24" s="106" t="n"/>
      <c r="D24" s="106" t="n"/>
      <c r="E24" s="106" t="n"/>
      <c r="F24" s="107" t="n"/>
    </row>
  </sheetData>
  <mergeCells count="17">
    <mergeCell ref="A11:F11"/>
    <mergeCell ref="A3:H3"/>
    <mergeCell ref="B7:F7"/>
    <mergeCell ref="B12:F12"/>
    <mergeCell ref="B6:F6"/>
    <mergeCell ref="B9:F9"/>
    <mergeCell ref="B20:F20"/>
    <mergeCell ref="B15:F15"/>
    <mergeCell ref="A22:F24"/>
    <mergeCell ref="A1:H2"/>
    <mergeCell ref="B5:F5"/>
    <mergeCell ref="B19:F19"/>
    <mergeCell ref="A17:F17"/>
    <mergeCell ref="B14:F14"/>
    <mergeCell ref="B8:F8"/>
    <mergeCell ref="B18:F18"/>
    <mergeCell ref="B13:F13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0" customWidth="1" min="3" max="3"/>
    <col width="14" customWidth="1" min="4" max="4"/>
    <col width="18" customWidth="1" min="5" max="5"/>
    <col width="14" customWidth="1" min="6" max="6"/>
    <col width="22" customWidth="1" min="7" max="7"/>
    <col width="16" customWidth="1" min="8" max="8"/>
    <col width="20" customWidth="1" min="9" max="9"/>
    <col width="16" customWidth="1" min="10" max="10"/>
    <col width="18" customWidth="1" min="11" max="11"/>
  </cols>
  <sheetData>
    <row r="1" ht="28" customHeight="1">
      <c r="A1" s="5" t="inlineStr">
        <is>
          <t>FINSPECT • Реестр сделок</t>
        </is>
      </c>
    </row>
    <row r="2" ht="28" customHeight="1"/>
    <row r="3" ht="30" customHeight="1">
      <c r="A3" s="9" t="inlineStr">
        <is>
          <t>Следующий шаг должен быть конкретным действием с датой</t>
        </is>
      </c>
    </row>
    <row r="5" ht="28" customHeight="1">
      <c r="A5" s="75" t="inlineStr">
        <is>
          <t>Клиент</t>
        </is>
      </c>
      <c r="B5" s="75" t="inlineStr">
        <is>
          <t>Сделка</t>
        </is>
      </c>
      <c r="C5" s="75" t="inlineStr">
        <is>
          <t>Этап</t>
        </is>
      </c>
      <c r="D5" s="75" t="inlineStr">
        <is>
          <t>Вероятность</t>
        </is>
      </c>
      <c r="E5" s="75" t="inlineStr">
        <is>
          <t>Сумма, ₽</t>
        </is>
      </c>
      <c r="F5" s="75" t="inlineStr">
        <is>
          <t>Месяц закрытия</t>
        </is>
      </c>
      <c r="G5" s="75" t="inlineStr">
        <is>
          <t>Ответственный</t>
        </is>
      </c>
      <c r="H5" s="75" t="inlineStr">
        <is>
          <t>Дней на этапе</t>
        </is>
      </c>
      <c r="I5" s="75" t="inlineStr">
        <is>
          <t>Следующий шаг</t>
        </is>
      </c>
      <c r="J5" s="75" t="inlineStr">
        <is>
          <t>Дата шага</t>
        </is>
      </c>
      <c r="K5" s="75" t="inlineStr">
        <is>
          <t>Взвешенная сумма, ₽</t>
        </is>
      </c>
    </row>
    <row r="6">
      <c r="A6" s="39" t="inlineStr">
        <is>
          <t>Компания 1</t>
        </is>
      </c>
      <c r="B6" s="39" t="inlineStr">
        <is>
          <t>Проект А</t>
        </is>
      </c>
      <c r="C6" s="39" t="inlineStr">
        <is>
          <t>Диагностика</t>
        </is>
      </c>
      <c r="D6" s="108" t="n">
        <v>0.35</v>
      </c>
      <c r="E6" s="109" t="n">
        <v>900000</v>
      </c>
      <c r="F6" s="39" t="inlineStr">
        <is>
          <t>2026-08</t>
        </is>
      </c>
      <c r="G6" s="39" t="inlineStr">
        <is>
          <t>Менеджер 1</t>
        </is>
      </c>
      <c r="H6" s="39" t="n">
        <v>6</v>
      </c>
      <c r="I6" s="39" t="inlineStr">
        <is>
          <t>Согласовать встречу</t>
        </is>
      </c>
      <c r="J6" s="110" t="n">
        <v>46235</v>
      </c>
      <c r="K6" s="111">
        <f>IF(A6="",0,D6*E6)</f>
        <v/>
      </c>
    </row>
    <row r="7">
      <c r="A7" s="39" t="inlineStr">
        <is>
          <t>Компания 2</t>
        </is>
      </c>
      <c r="B7" s="39" t="inlineStr">
        <is>
          <t>Проект Б</t>
        </is>
      </c>
      <c r="C7" s="39" t="inlineStr">
        <is>
          <t>Предложение</t>
        </is>
      </c>
      <c r="D7" s="108" t="n">
        <v>0.65</v>
      </c>
      <c r="E7" s="109" t="n">
        <v>1600000</v>
      </c>
      <c r="F7" s="39" t="inlineStr">
        <is>
          <t>2026-08</t>
        </is>
      </c>
      <c r="G7" s="39" t="inlineStr">
        <is>
          <t>Менеджер 2</t>
        </is>
      </c>
      <c r="H7" s="39" t="n">
        <v>10</v>
      </c>
      <c r="I7" s="39" t="inlineStr">
        <is>
          <t>Получить обратную связь</t>
        </is>
      </c>
      <c r="J7" s="110" t="n">
        <v>46237</v>
      </c>
      <c r="K7" s="111">
        <f>IF(A7="",0,D7*E7)</f>
        <v/>
      </c>
    </row>
    <row r="8">
      <c r="A8" s="39" t="inlineStr">
        <is>
          <t>Компания 3</t>
        </is>
      </c>
      <c r="B8" s="39" t="inlineStr">
        <is>
          <t>Проект В</t>
        </is>
      </c>
      <c r="C8" s="39" t="inlineStr">
        <is>
          <t>Переговоры</t>
        </is>
      </c>
      <c r="D8" s="108" t="n">
        <v>0.8</v>
      </c>
      <c r="E8" s="109" t="n">
        <v>2400000</v>
      </c>
      <c r="F8" s="39" t="inlineStr">
        <is>
          <t>2026-09</t>
        </is>
      </c>
      <c r="G8" s="39" t="inlineStr">
        <is>
          <t>Менеджер 1</t>
        </is>
      </c>
      <c r="H8" s="39" t="n">
        <v>4</v>
      </c>
      <c r="I8" s="39" t="inlineStr">
        <is>
          <t>Согласовать договор</t>
        </is>
      </c>
      <c r="J8" s="110" t="n">
        <v>46236</v>
      </c>
      <c r="K8" s="111">
        <f>IF(A8="",0,D8*E8)</f>
        <v/>
      </c>
    </row>
    <row r="9">
      <c r="A9" s="39" t="str"/>
      <c r="B9" s="39" t="str"/>
      <c r="C9" s="39" t="str"/>
      <c r="D9" s="108" t="n"/>
      <c r="E9" s="109" t="n"/>
      <c r="F9" s="39" t="str"/>
      <c r="G9" s="39" t="str"/>
      <c r="H9" s="39" t="n"/>
      <c r="I9" s="39" t="str"/>
      <c r="J9" s="110" t="n"/>
      <c r="K9" s="111">
        <f>IF(A9="",0,D9*E9)</f>
        <v/>
      </c>
    </row>
    <row r="10">
      <c r="A10" s="39" t="str"/>
      <c r="B10" s="39" t="str"/>
      <c r="C10" s="39" t="str"/>
      <c r="D10" s="108" t="n"/>
      <c r="E10" s="109" t="n"/>
      <c r="F10" s="39" t="str"/>
      <c r="G10" s="39" t="str"/>
      <c r="H10" s="39" t="n"/>
      <c r="I10" s="39" t="str"/>
      <c r="J10" s="110" t="n"/>
      <c r="K10" s="111">
        <f>IF(A10="",0,D10*E10)</f>
        <v/>
      </c>
    </row>
    <row r="11">
      <c r="A11" s="39" t="str"/>
      <c r="B11" s="39" t="str"/>
      <c r="C11" s="39" t="str"/>
      <c r="D11" s="108" t="n"/>
      <c r="E11" s="109" t="n"/>
      <c r="F11" s="39" t="str"/>
      <c r="G11" s="39" t="str"/>
      <c r="H11" s="39" t="n"/>
      <c r="I11" s="39" t="str"/>
      <c r="J11" s="110" t="n"/>
      <c r="K11" s="111">
        <f>IF(A11="",0,D11*E11)</f>
        <v/>
      </c>
    </row>
    <row r="12">
      <c r="A12" s="39" t="str"/>
      <c r="B12" s="39" t="str"/>
      <c r="C12" s="39" t="str"/>
      <c r="D12" s="108" t="n"/>
      <c r="E12" s="109" t="n"/>
      <c r="F12" s="39" t="str"/>
      <c r="G12" s="39" t="str"/>
      <c r="H12" s="39" t="n"/>
      <c r="I12" s="39" t="str"/>
      <c r="J12" s="110" t="n"/>
      <c r="K12" s="111">
        <f>IF(A12="",0,D12*E12)</f>
        <v/>
      </c>
    </row>
    <row r="13">
      <c r="A13" s="39" t="str"/>
      <c r="B13" s="39" t="str"/>
      <c r="C13" s="39" t="str"/>
      <c r="D13" s="108" t="n"/>
      <c r="E13" s="109" t="n"/>
      <c r="F13" s="39" t="str"/>
      <c r="G13" s="39" t="str"/>
      <c r="H13" s="39" t="n"/>
      <c r="I13" s="39" t="str"/>
      <c r="J13" s="110" t="n"/>
      <c r="K13" s="111">
        <f>IF(A13="",0,D13*E13)</f>
        <v/>
      </c>
    </row>
    <row r="14">
      <c r="A14" s="39" t="str"/>
      <c r="B14" s="39" t="str"/>
      <c r="C14" s="39" t="str"/>
      <c r="D14" s="108" t="n"/>
      <c r="E14" s="109" t="n"/>
      <c r="F14" s="39" t="str"/>
      <c r="G14" s="39" t="str"/>
      <c r="H14" s="39" t="n"/>
      <c r="I14" s="39" t="str"/>
      <c r="J14" s="110" t="n"/>
      <c r="K14" s="111">
        <f>IF(A14="",0,D14*E14)</f>
        <v/>
      </c>
    </row>
    <row r="15">
      <c r="A15" s="39" t="str"/>
      <c r="B15" s="39" t="str"/>
      <c r="C15" s="39" t="str"/>
      <c r="D15" s="108" t="n"/>
      <c r="E15" s="109" t="n"/>
      <c r="F15" s="39" t="str"/>
      <c r="G15" s="39" t="str"/>
      <c r="H15" s="39" t="n"/>
      <c r="I15" s="39" t="str"/>
      <c r="J15" s="110" t="n"/>
      <c r="K15" s="111">
        <f>IF(A15="",0,D15*E15)</f>
        <v/>
      </c>
    </row>
    <row r="16">
      <c r="A16" s="39" t="str"/>
      <c r="B16" s="39" t="str"/>
      <c r="C16" s="39" t="str"/>
      <c r="D16" s="108" t="n"/>
      <c r="E16" s="109" t="n"/>
      <c r="F16" s="39" t="str"/>
      <c r="G16" s="39" t="str"/>
      <c r="H16" s="39" t="n"/>
      <c r="I16" s="39" t="str"/>
      <c r="J16" s="110" t="n"/>
      <c r="K16" s="111">
        <f>IF(A16="",0,D16*E16)</f>
        <v/>
      </c>
    </row>
    <row r="17">
      <c r="A17" s="39" t="str"/>
      <c r="B17" s="39" t="str"/>
      <c r="C17" s="39" t="str"/>
      <c r="D17" s="108" t="n"/>
      <c r="E17" s="109" t="n"/>
      <c r="F17" s="39" t="str"/>
      <c r="G17" s="39" t="str"/>
      <c r="H17" s="39" t="n"/>
      <c r="I17" s="39" t="str"/>
      <c r="J17" s="110" t="n"/>
      <c r="K17" s="111">
        <f>IF(A17="",0,D17*E17)</f>
        <v/>
      </c>
    </row>
    <row r="18">
      <c r="A18" s="39" t="str"/>
      <c r="B18" s="39" t="str"/>
      <c r="C18" s="39" t="str"/>
      <c r="D18" s="108" t="n"/>
      <c r="E18" s="109" t="n"/>
      <c r="F18" s="39" t="str"/>
      <c r="G18" s="39" t="str"/>
      <c r="H18" s="39" t="n"/>
      <c r="I18" s="39" t="str"/>
      <c r="J18" s="110" t="n"/>
      <c r="K18" s="111">
        <f>IF(A18="",0,D18*E18)</f>
        <v/>
      </c>
    </row>
    <row r="19">
      <c r="A19" s="39" t="str"/>
      <c r="B19" s="39" t="str"/>
      <c r="C19" s="39" t="str"/>
      <c r="D19" s="108" t="n"/>
      <c r="E19" s="109" t="n"/>
      <c r="F19" s="39" t="str"/>
      <c r="G19" s="39" t="str"/>
      <c r="H19" s="39" t="n"/>
      <c r="I19" s="39" t="str"/>
      <c r="J19" s="110" t="n"/>
      <c r="K19" s="111">
        <f>IF(A19="",0,D19*E19)</f>
        <v/>
      </c>
    </row>
    <row r="20">
      <c r="A20" s="39" t="str"/>
      <c r="B20" s="39" t="str"/>
      <c r="C20" s="39" t="str"/>
      <c r="D20" s="108" t="n"/>
      <c r="E20" s="109" t="n"/>
      <c r="F20" s="39" t="str"/>
      <c r="G20" s="39" t="str"/>
      <c r="H20" s="39" t="n"/>
      <c r="I20" s="39" t="str"/>
      <c r="J20" s="110" t="n"/>
      <c r="K20" s="111">
        <f>IF(A20="",0,D20*E20)</f>
        <v/>
      </c>
    </row>
    <row r="21">
      <c r="A21" s="39" t="str"/>
      <c r="B21" s="39" t="str"/>
      <c r="C21" s="39" t="str"/>
      <c r="D21" s="108" t="n"/>
      <c r="E21" s="109" t="n"/>
      <c r="F21" s="39" t="str"/>
      <c r="G21" s="39" t="str"/>
      <c r="H21" s="39" t="n"/>
      <c r="I21" s="39" t="str"/>
      <c r="J21" s="110" t="n"/>
      <c r="K21" s="111">
        <f>IF(A21="",0,D21*E21)</f>
        <v/>
      </c>
    </row>
    <row r="22">
      <c r="A22" s="39" t="str"/>
      <c r="B22" s="39" t="str"/>
      <c r="C22" s="39" t="str"/>
      <c r="D22" s="108" t="n"/>
      <c r="E22" s="109" t="n"/>
      <c r="F22" s="39" t="str"/>
      <c r="G22" s="39" t="str"/>
      <c r="H22" s="39" t="n"/>
      <c r="I22" s="39" t="str"/>
      <c r="J22" s="110" t="n"/>
      <c r="K22" s="111">
        <f>IF(A22="",0,D22*E22)</f>
        <v/>
      </c>
    </row>
    <row r="23">
      <c r="A23" s="39" t="str"/>
      <c r="B23" s="39" t="str"/>
      <c r="C23" s="39" t="str"/>
      <c r="D23" s="108" t="n"/>
      <c r="E23" s="109" t="n"/>
      <c r="F23" s="39" t="str"/>
      <c r="G23" s="39" t="str"/>
      <c r="H23" s="39" t="n"/>
      <c r="I23" s="39" t="str"/>
      <c r="J23" s="110" t="n"/>
      <c r="K23" s="111">
        <f>IF(A23="",0,D23*E23)</f>
        <v/>
      </c>
    </row>
    <row r="24">
      <c r="A24" s="39" t="str"/>
      <c r="B24" s="39" t="str"/>
      <c r="C24" s="39" t="str"/>
      <c r="D24" s="108" t="n"/>
      <c r="E24" s="109" t="n"/>
      <c r="F24" s="39" t="str"/>
      <c r="G24" s="39" t="str"/>
      <c r="H24" s="39" t="n"/>
      <c r="I24" s="39" t="str"/>
      <c r="J24" s="110" t="n"/>
      <c r="K24" s="111">
        <f>IF(A24="",0,D24*E24)</f>
        <v/>
      </c>
    </row>
    <row r="25">
      <c r="A25" s="39" t="str"/>
      <c r="B25" s="39" t="str"/>
      <c r="C25" s="39" t="str"/>
      <c r="D25" s="108" t="n"/>
      <c r="E25" s="109" t="n"/>
      <c r="F25" s="39" t="str"/>
      <c r="G25" s="39" t="str"/>
      <c r="H25" s="39" t="n"/>
      <c r="I25" s="39" t="str"/>
      <c r="J25" s="110" t="n"/>
      <c r="K25" s="111">
        <f>IF(A25="",0,D25*E25)</f>
        <v/>
      </c>
    </row>
    <row r="26">
      <c r="A26" s="39" t="str"/>
      <c r="B26" s="39" t="str"/>
      <c r="C26" s="39" t="str"/>
      <c r="D26" s="108" t="n"/>
      <c r="E26" s="109" t="n"/>
      <c r="F26" s="39" t="str"/>
      <c r="G26" s="39" t="str"/>
      <c r="H26" s="39" t="n"/>
      <c r="I26" s="39" t="str"/>
      <c r="J26" s="110" t="n"/>
      <c r="K26" s="111">
        <f>IF(A26="",0,D26*E26)</f>
        <v/>
      </c>
    </row>
    <row r="27">
      <c r="A27" s="39" t="str"/>
      <c r="B27" s="39" t="str"/>
      <c r="C27" s="39" t="str"/>
      <c r="D27" s="108" t="n"/>
      <c r="E27" s="109" t="n"/>
      <c r="F27" s="39" t="str"/>
      <c r="G27" s="39" t="str"/>
      <c r="H27" s="39" t="n"/>
      <c r="I27" s="39" t="str"/>
      <c r="J27" s="110" t="n"/>
      <c r="K27" s="111">
        <f>IF(A27="",0,D27*E27)</f>
        <v/>
      </c>
    </row>
    <row r="28">
      <c r="A28" s="39" t="str"/>
      <c r="B28" s="39" t="str"/>
      <c r="C28" s="39" t="str"/>
      <c r="D28" s="108" t="n"/>
      <c r="E28" s="109" t="n"/>
      <c r="F28" s="39" t="str"/>
      <c r="G28" s="39" t="str"/>
      <c r="H28" s="39" t="n"/>
      <c r="I28" s="39" t="str"/>
      <c r="J28" s="110" t="n"/>
      <c r="K28" s="111">
        <f>IF(A28="",0,D28*E28)</f>
        <v/>
      </c>
    </row>
    <row r="29">
      <c r="A29" s="39" t="str"/>
      <c r="B29" s="39" t="str"/>
      <c r="C29" s="39" t="str"/>
      <c r="D29" s="108" t="n"/>
      <c r="E29" s="109" t="n"/>
      <c r="F29" s="39" t="str"/>
      <c r="G29" s="39" t="str"/>
      <c r="H29" s="39" t="n"/>
      <c r="I29" s="39" t="str"/>
      <c r="J29" s="110" t="n"/>
      <c r="K29" s="111">
        <f>IF(A29="",0,D29*E29)</f>
        <v/>
      </c>
    </row>
    <row r="30">
      <c r="A30" s="39" t="str"/>
      <c r="B30" s="39" t="str"/>
      <c r="C30" s="39" t="str"/>
      <c r="D30" s="108" t="n"/>
      <c r="E30" s="109" t="n"/>
      <c r="F30" s="39" t="str"/>
      <c r="G30" s="39" t="str"/>
      <c r="H30" s="39" t="n"/>
      <c r="I30" s="39" t="str"/>
      <c r="J30" s="110" t="n"/>
      <c r="K30" s="111">
        <f>IF(A30="",0,D30*E30)</f>
        <v/>
      </c>
    </row>
    <row r="31">
      <c r="A31" s="39" t="str"/>
      <c r="B31" s="39" t="str"/>
      <c r="C31" s="39" t="str"/>
      <c r="D31" s="108" t="n"/>
      <c r="E31" s="109" t="n"/>
      <c r="F31" s="39" t="str"/>
      <c r="G31" s="39" t="str"/>
      <c r="H31" s="39" t="n"/>
      <c r="I31" s="39" t="str"/>
      <c r="J31" s="110" t="n"/>
      <c r="K31" s="111">
        <f>IF(A31="",0,D31*E31)</f>
        <v/>
      </c>
    </row>
    <row r="32">
      <c r="A32" s="39" t="str"/>
      <c r="B32" s="39" t="str"/>
      <c r="C32" s="39" t="str"/>
      <c r="D32" s="108" t="n"/>
      <c r="E32" s="109" t="n"/>
      <c r="F32" s="39" t="str"/>
      <c r="G32" s="39" t="str"/>
      <c r="H32" s="39" t="n"/>
      <c r="I32" s="39" t="str"/>
      <c r="J32" s="110" t="n"/>
      <c r="K32" s="111">
        <f>IF(A32="",0,D32*E32)</f>
        <v/>
      </c>
    </row>
    <row r="33">
      <c r="A33" s="39" t="str"/>
      <c r="B33" s="39" t="str"/>
      <c r="C33" s="39" t="str"/>
      <c r="D33" s="108" t="n"/>
      <c r="E33" s="109" t="n"/>
      <c r="F33" s="39" t="str"/>
      <c r="G33" s="39" t="str"/>
      <c r="H33" s="39" t="n"/>
      <c r="I33" s="39" t="str"/>
      <c r="J33" s="110" t="n"/>
      <c r="K33" s="111">
        <f>IF(A33="",0,D33*E33)</f>
        <v/>
      </c>
    </row>
    <row r="34">
      <c r="A34" s="39" t="str"/>
      <c r="B34" s="39" t="str"/>
      <c r="C34" s="39" t="str"/>
      <c r="D34" s="108" t="n"/>
      <c r="E34" s="109" t="n"/>
      <c r="F34" s="39" t="str"/>
      <c r="G34" s="39" t="str"/>
      <c r="H34" s="39" t="n"/>
      <c r="I34" s="39" t="str"/>
      <c r="J34" s="110" t="n"/>
      <c r="K34" s="111">
        <f>IF(A34="",0,D34*E34)</f>
        <v/>
      </c>
    </row>
    <row r="35">
      <c r="A35" s="39" t="str"/>
      <c r="B35" s="39" t="str"/>
      <c r="C35" s="39" t="str"/>
      <c r="D35" s="108" t="n"/>
      <c r="E35" s="109" t="n"/>
      <c r="F35" s="39" t="str"/>
      <c r="G35" s="39" t="str"/>
      <c r="H35" s="39" t="n"/>
      <c r="I35" s="39" t="str"/>
      <c r="J35" s="110" t="n"/>
      <c r="K35" s="111">
        <f>IF(A35="",0,D35*E35)</f>
        <v/>
      </c>
    </row>
    <row r="36">
      <c r="A36" s="39" t="str"/>
      <c r="B36" s="39" t="str"/>
      <c r="C36" s="39" t="str"/>
      <c r="D36" s="108" t="n"/>
      <c r="E36" s="109" t="n"/>
      <c r="F36" s="39" t="str"/>
      <c r="G36" s="39" t="str"/>
      <c r="H36" s="39" t="n"/>
      <c r="I36" s="39" t="str"/>
      <c r="J36" s="110" t="n"/>
      <c r="K36" s="111">
        <f>IF(A36="",0,D36*E36)</f>
        <v/>
      </c>
    </row>
    <row r="37">
      <c r="A37" s="39" t="str"/>
      <c r="B37" s="39" t="str"/>
      <c r="C37" s="39" t="str"/>
      <c r="D37" s="108" t="n"/>
      <c r="E37" s="109" t="n"/>
      <c r="F37" s="39" t="str"/>
      <c r="G37" s="39" t="str"/>
      <c r="H37" s="39" t="n"/>
      <c r="I37" s="39" t="str"/>
      <c r="J37" s="110" t="n"/>
      <c r="K37" s="111">
        <f>IF(A37="",0,D37*E37)</f>
        <v/>
      </c>
    </row>
    <row r="38">
      <c r="A38" s="39" t="str"/>
      <c r="B38" s="39" t="str"/>
      <c r="C38" s="39" t="str"/>
      <c r="D38" s="108" t="n"/>
      <c r="E38" s="109" t="n"/>
      <c r="F38" s="39" t="str"/>
      <c r="G38" s="39" t="str"/>
      <c r="H38" s="39" t="n"/>
      <c r="I38" s="39" t="str"/>
      <c r="J38" s="110" t="n"/>
      <c r="K38" s="111">
        <f>IF(A38="",0,D38*E38)</f>
        <v/>
      </c>
    </row>
    <row r="39">
      <c r="A39" s="39" t="str"/>
      <c r="B39" s="39" t="str"/>
      <c r="C39" s="39" t="str"/>
      <c r="D39" s="108" t="n"/>
      <c r="E39" s="109" t="n"/>
      <c r="F39" s="39" t="str"/>
      <c r="G39" s="39" t="str"/>
      <c r="H39" s="39" t="n"/>
      <c r="I39" s="39" t="str"/>
      <c r="J39" s="110" t="n"/>
      <c r="K39" s="111">
        <f>IF(A39="",0,D39*E39)</f>
        <v/>
      </c>
    </row>
    <row r="40">
      <c r="A40" s="39" t="str"/>
      <c r="B40" s="39" t="str"/>
      <c r="C40" s="39" t="str"/>
      <c r="D40" s="108" t="n"/>
      <c r="E40" s="109" t="n"/>
      <c r="F40" s="39" t="str"/>
      <c r="G40" s="39" t="str"/>
      <c r="H40" s="39" t="n"/>
      <c r="I40" s="39" t="str"/>
      <c r="J40" s="110" t="n"/>
      <c r="K40" s="111">
        <f>IF(A40="",0,D40*E40)</f>
        <v/>
      </c>
    </row>
    <row r="41">
      <c r="A41" s="39" t="str"/>
      <c r="B41" s="39" t="str"/>
      <c r="C41" s="39" t="str"/>
      <c r="D41" s="108" t="n"/>
      <c r="E41" s="109" t="n"/>
      <c r="F41" s="39" t="str"/>
      <c r="G41" s="39" t="str"/>
      <c r="H41" s="39" t="n"/>
      <c r="I41" s="39" t="str"/>
      <c r="J41" s="110" t="n"/>
      <c r="K41" s="111">
        <f>IF(A41="",0,D41*E41)</f>
        <v/>
      </c>
    </row>
    <row r="42">
      <c r="A42" s="39" t="str"/>
      <c r="B42" s="39" t="str"/>
      <c r="C42" s="39" t="str"/>
      <c r="D42" s="108" t="n"/>
      <c r="E42" s="109" t="n"/>
      <c r="F42" s="39" t="str"/>
      <c r="G42" s="39" t="str"/>
      <c r="H42" s="39" t="n"/>
      <c r="I42" s="39" t="str"/>
      <c r="J42" s="110" t="n"/>
      <c r="K42" s="111">
        <f>IF(A42="",0,D42*E42)</f>
        <v/>
      </c>
    </row>
    <row r="43">
      <c r="A43" s="39" t="str"/>
      <c r="B43" s="39" t="str"/>
      <c r="C43" s="39" t="str"/>
      <c r="D43" s="108" t="n"/>
      <c r="E43" s="109" t="n"/>
      <c r="F43" s="39" t="str"/>
      <c r="G43" s="39" t="str"/>
      <c r="H43" s="39" t="n"/>
      <c r="I43" s="39" t="str"/>
      <c r="J43" s="110" t="n"/>
      <c r="K43" s="111">
        <f>IF(A43="",0,D43*E43)</f>
        <v/>
      </c>
    </row>
    <row r="44">
      <c r="A44" s="39" t="str"/>
      <c r="B44" s="39" t="str"/>
      <c r="C44" s="39" t="str"/>
      <c r="D44" s="108" t="n"/>
      <c r="E44" s="109" t="n"/>
      <c r="F44" s="39" t="str"/>
      <c r="G44" s="39" t="str"/>
      <c r="H44" s="39" t="n"/>
      <c r="I44" s="39" t="str"/>
      <c r="J44" s="110" t="n"/>
      <c r="K44" s="111">
        <f>IF(A44="",0,D44*E44)</f>
        <v/>
      </c>
    </row>
    <row r="45">
      <c r="A45" s="39" t="str"/>
      <c r="B45" s="39" t="str"/>
      <c r="C45" s="39" t="str"/>
      <c r="D45" s="108" t="n"/>
      <c r="E45" s="109" t="n"/>
      <c r="F45" s="39" t="str"/>
      <c r="G45" s="39" t="str"/>
      <c r="H45" s="39" t="n"/>
      <c r="I45" s="39" t="str"/>
      <c r="J45" s="110" t="n"/>
      <c r="K45" s="111">
        <f>IF(A45="",0,D45*E45)</f>
        <v/>
      </c>
    </row>
    <row r="46">
      <c r="A46" s="39" t="str"/>
      <c r="B46" s="39" t="str"/>
      <c r="C46" s="39" t="str"/>
      <c r="D46" s="108" t="n"/>
      <c r="E46" s="109" t="n"/>
      <c r="F46" s="39" t="str"/>
      <c r="G46" s="39" t="str"/>
      <c r="H46" s="39" t="n"/>
      <c r="I46" s="39" t="str"/>
      <c r="J46" s="110" t="n"/>
      <c r="K46" s="111">
        <f>IF(A46="",0,D46*E46)</f>
        <v/>
      </c>
    </row>
    <row r="47">
      <c r="A47" s="39" t="str"/>
      <c r="B47" s="39" t="str"/>
      <c r="C47" s="39" t="str"/>
      <c r="D47" s="108" t="n"/>
      <c r="E47" s="109" t="n"/>
      <c r="F47" s="39" t="str"/>
      <c r="G47" s="39" t="str"/>
      <c r="H47" s="39" t="n"/>
      <c r="I47" s="39" t="str"/>
      <c r="J47" s="110" t="n"/>
      <c r="K47" s="111">
        <f>IF(A47="",0,D47*E47)</f>
        <v/>
      </c>
    </row>
    <row r="48">
      <c r="A48" s="39" t="str"/>
      <c r="B48" s="39" t="str"/>
      <c r="C48" s="39" t="str"/>
      <c r="D48" s="108" t="n"/>
      <c r="E48" s="109" t="n"/>
      <c r="F48" s="39" t="str"/>
      <c r="G48" s="39" t="str"/>
      <c r="H48" s="39" t="n"/>
      <c r="I48" s="39" t="str"/>
      <c r="J48" s="110" t="n"/>
      <c r="K48" s="111">
        <f>IF(A48="",0,D48*E48)</f>
        <v/>
      </c>
    </row>
    <row r="49">
      <c r="A49" s="39" t="str"/>
      <c r="B49" s="39" t="str"/>
      <c r="C49" s="39" t="str"/>
      <c r="D49" s="108" t="n"/>
      <c r="E49" s="109" t="n"/>
      <c r="F49" s="39" t="str"/>
      <c r="G49" s="39" t="str"/>
      <c r="H49" s="39" t="n"/>
      <c r="I49" s="39" t="str"/>
      <c r="J49" s="110" t="n"/>
      <c r="K49" s="111">
        <f>IF(A49="",0,D49*E49)</f>
        <v/>
      </c>
    </row>
    <row r="50">
      <c r="A50" s="39" t="str"/>
      <c r="B50" s="39" t="str"/>
      <c r="C50" s="39" t="str"/>
      <c r="D50" s="108" t="n"/>
      <c r="E50" s="109" t="n"/>
      <c r="F50" s="39" t="str"/>
      <c r="G50" s="39" t="str"/>
      <c r="H50" s="39" t="n"/>
      <c r="I50" s="39" t="str"/>
      <c r="J50" s="110" t="n"/>
      <c r="K50" s="111">
        <f>IF(A50="",0,D50*E50)</f>
        <v/>
      </c>
    </row>
    <row r="51">
      <c r="A51" s="39" t="str"/>
      <c r="B51" s="39" t="str"/>
      <c r="C51" s="39" t="str"/>
      <c r="D51" s="108" t="n"/>
      <c r="E51" s="109" t="n"/>
      <c r="F51" s="39" t="str"/>
      <c r="G51" s="39" t="str"/>
      <c r="H51" s="39" t="n"/>
      <c r="I51" s="39" t="str"/>
      <c r="J51" s="110" t="n"/>
      <c r="K51" s="111">
        <f>IF(A51="",0,D51*E51)</f>
        <v/>
      </c>
    </row>
    <row r="52">
      <c r="A52" s="39" t="str"/>
      <c r="B52" s="39" t="str"/>
      <c r="C52" s="39" t="str"/>
      <c r="D52" s="108" t="n"/>
      <c r="E52" s="109" t="n"/>
      <c r="F52" s="39" t="str"/>
      <c r="G52" s="39" t="str"/>
      <c r="H52" s="39" t="n"/>
      <c r="I52" s="39" t="str"/>
      <c r="J52" s="110" t="n"/>
      <c r="K52" s="111">
        <f>IF(A52="",0,D52*E52)</f>
        <v/>
      </c>
    </row>
    <row r="53">
      <c r="A53" s="39" t="str"/>
      <c r="B53" s="39" t="str"/>
      <c r="C53" s="39" t="str"/>
      <c r="D53" s="108" t="n"/>
      <c r="E53" s="109" t="n"/>
      <c r="F53" s="39" t="str"/>
      <c r="G53" s="39" t="str"/>
      <c r="H53" s="39" t="n"/>
      <c r="I53" s="39" t="str"/>
      <c r="J53" s="110" t="n"/>
      <c r="K53" s="111">
        <f>IF(A53="",0,D53*E53)</f>
        <v/>
      </c>
    </row>
    <row r="54">
      <c r="A54" s="39" t="str"/>
      <c r="B54" s="39" t="str"/>
      <c r="C54" s="39" t="str"/>
      <c r="D54" s="108" t="n"/>
      <c r="E54" s="109" t="n"/>
      <c r="F54" s="39" t="str"/>
      <c r="G54" s="39" t="str"/>
      <c r="H54" s="39" t="n"/>
      <c r="I54" s="39" t="str"/>
      <c r="J54" s="110" t="n"/>
      <c r="K54" s="111">
        <f>IF(A54="",0,D54*E54)</f>
        <v/>
      </c>
    </row>
    <row r="55">
      <c r="A55" s="39" t="str"/>
      <c r="B55" s="39" t="str"/>
      <c r="C55" s="39" t="str"/>
      <c r="D55" s="108" t="n"/>
      <c r="E55" s="109" t="n"/>
      <c r="F55" s="39" t="str"/>
      <c r="G55" s="39" t="str"/>
      <c r="H55" s="39" t="n"/>
      <c r="I55" s="39" t="str"/>
      <c r="J55" s="110" t="n"/>
      <c r="K55" s="111">
        <f>IF(A55="",0,D55*E55)</f>
        <v/>
      </c>
    </row>
  </sheetData>
  <mergeCells count="2">
    <mergeCell ref="A1:K2"/>
    <mergeCell ref="A3:K3"/>
  </mergeCells>
  <conditionalFormatting sqref="H6:H55">
    <cfRule type="cellIs" priority="1" operator="greaterThan" dxfId="0">
      <formula>14</formula>
    </cfRule>
  </conditionalFormatting>
  <dataValidations count="1">
    <dataValidation sqref="C6:C55" showDropDown="0" showInputMessage="0" showErrorMessage="0" allowBlank="0" type="list">
      <formula1>"Новый лид,Квалификация,Диагностика,Предложение,Переговоры,Выиграно,Проиграно"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</cols>
  <sheetData>
    <row r="1" ht="28" customHeight="1">
      <c r="A1" s="5" t="inlineStr">
        <is>
          <t>FINSPECT • Pipeline по этапам</t>
        </is>
      </c>
    </row>
    <row r="2" ht="28" customHeight="1"/>
    <row r="3" ht="30" customHeight="1">
      <c r="A3" s="9" t="inlineStr">
        <is>
          <t>Сумма и взвешенная сумма по открытым сделкам</t>
        </is>
      </c>
    </row>
    <row r="5" ht="28" customHeight="1">
      <c r="A5" s="75" t="inlineStr">
        <is>
          <t>Этап</t>
        </is>
      </c>
      <c r="B5" s="75" t="inlineStr">
        <is>
          <t>Сделок</t>
        </is>
      </c>
      <c r="C5" s="75" t="inlineStr">
        <is>
          <t>Сумма, ₽</t>
        </is>
      </c>
      <c r="D5" s="75" t="inlineStr">
        <is>
          <t>Взвешенная сумма, ₽</t>
        </is>
      </c>
    </row>
    <row r="6">
      <c r="A6" s="82" t="inlineStr">
        <is>
          <t>Новый лид</t>
        </is>
      </c>
      <c r="B6" s="112">
        <f>COUNTIF('Сделки'!$C$6:$C$55,A6)</f>
        <v/>
      </c>
      <c r="C6" s="113">
        <f>SUMIF('Сделки'!$C$6:$C$55,A6,'Сделки'!$E$6:$E$55)</f>
        <v/>
      </c>
      <c r="D6" s="113">
        <f>SUMIF('Сделки'!$C$6:$C$55,A6,'Сделки'!$K$6:$K$55)</f>
        <v/>
      </c>
    </row>
    <row r="7">
      <c r="A7" s="83" t="inlineStr">
        <is>
          <t>Квалификация</t>
        </is>
      </c>
      <c r="B7" s="112">
        <f>COUNTIF('Сделки'!$C$6:$C$55,A7)</f>
        <v/>
      </c>
      <c r="C7" s="113">
        <f>SUMIF('Сделки'!$C$6:$C$55,A7,'Сделки'!$E$6:$E$55)</f>
        <v/>
      </c>
      <c r="D7" s="113">
        <f>SUMIF('Сделки'!$C$6:$C$55,A7,'Сделки'!$K$6:$K$55)</f>
        <v/>
      </c>
    </row>
    <row r="8">
      <c r="A8" s="83" t="inlineStr">
        <is>
          <t>Диагностика</t>
        </is>
      </c>
      <c r="B8" s="112">
        <f>COUNTIF('Сделки'!$C$6:$C$55,A8)</f>
        <v/>
      </c>
      <c r="C8" s="113">
        <f>SUMIF('Сделки'!$C$6:$C$55,A8,'Сделки'!$E$6:$E$55)</f>
        <v/>
      </c>
      <c r="D8" s="113">
        <f>SUMIF('Сделки'!$C$6:$C$55,A8,'Сделки'!$K$6:$K$55)</f>
        <v/>
      </c>
    </row>
    <row r="9">
      <c r="A9" s="83" t="inlineStr">
        <is>
          <t>Предложение</t>
        </is>
      </c>
      <c r="B9" s="112">
        <f>COUNTIF('Сделки'!$C$6:$C$55,A9)</f>
        <v/>
      </c>
      <c r="C9" s="113">
        <f>SUMIF('Сделки'!$C$6:$C$55,A9,'Сделки'!$E$6:$E$55)</f>
        <v/>
      </c>
      <c r="D9" s="113">
        <f>SUMIF('Сделки'!$C$6:$C$55,A9,'Сделки'!$K$6:$K$55)</f>
        <v/>
      </c>
    </row>
    <row r="10">
      <c r="A10" s="83" t="inlineStr">
        <is>
          <t>Переговоры</t>
        </is>
      </c>
      <c r="B10" s="112">
        <f>COUNTIF('Сделки'!$C$6:$C$55,A10)</f>
        <v/>
      </c>
      <c r="C10" s="113">
        <f>SUMIF('Сделки'!$C$6:$C$55,A10,'Сделки'!$E$6:$E$55)</f>
        <v/>
      </c>
      <c r="D10" s="113">
        <f>SUMIF('Сделки'!$C$6:$C$55,A10,'Сделки'!$K$6:$K$55)</f>
        <v/>
      </c>
    </row>
    <row r="11">
      <c r="A11" s="83" t="inlineStr">
        <is>
          <t>Выиграно</t>
        </is>
      </c>
      <c r="B11" s="112">
        <f>COUNTIF('Сделки'!$C$6:$C$55,A11)</f>
        <v/>
      </c>
      <c r="C11" s="113">
        <f>SUMIF('Сделки'!$C$6:$C$55,A11,'Сделки'!$E$6:$E$55)</f>
        <v/>
      </c>
      <c r="D11" s="113">
        <f>SUMIF('Сделки'!$C$6:$C$55,A11,'Сделки'!$K$6:$K$55)</f>
        <v/>
      </c>
    </row>
    <row r="12">
      <c r="A12" s="83" t="inlineStr">
        <is>
          <t>Проиграно</t>
        </is>
      </c>
      <c r="B12" s="112">
        <f>COUNTIF('Сделки'!$C$6:$C$55,A12)</f>
        <v/>
      </c>
      <c r="C12" s="113">
        <f>SUMIF('Сделки'!$C$6:$C$55,A12,'Сделки'!$E$6:$E$55)</f>
        <v/>
      </c>
      <c r="D12" s="113">
        <f>SUMIF('Сделки'!$C$6:$C$55,A12,'Сделки'!$K$6:$K$55)</f>
        <v/>
      </c>
    </row>
  </sheetData>
  <mergeCells count="2">
    <mergeCell ref="A1:D2"/>
    <mergeCell ref="A3:D3"/>
  </mergeCells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8" customWidth="1" min="3" max="3"/>
    <col width="16" customWidth="1" min="4" max="4"/>
    <col width="44" customWidth="1" min="5" max="5"/>
  </cols>
  <sheetData>
    <row r="1" ht="28" customHeight="1">
      <c r="A1" s="5" t="inlineStr">
        <is>
          <t>FINSPECT • Контроль модели</t>
        </is>
      </c>
    </row>
    <row r="2" ht="28" customHeight="1"/>
    <row r="3" ht="30" customHeight="1">
      <c r="A3" s="9" t="inlineStr">
        <is>
          <t>PASS означает только прохождение перечисленных проверок</t>
        </is>
      </c>
    </row>
    <row r="5" ht="28" customHeight="1">
      <c r="A5" s="75" t="inlineStr">
        <is>
          <t>№</t>
        </is>
      </c>
      <c r="B5" s="75" t="inlineStr">
        <is>
          <t>Проверка</t>
        </is>
      </c>
      <c r="C5" s="75" t="inlineStr">
        <is>
          <t>Ожидается</t>
        </is>
      </c>
      <c r="D5" s="75" t="inlineStr">
        <is>
          <t>Статус</t>
        </is>
      </c>
      <c r="E5" s="75" t="inlineStr">
        <is>
          <t>Где исправить</t>
        </is>
      </c>
    </row>
    <row r="6" ht="30" customHeight="1">
      <c r="A6" s="82" t="n">
        <v>1</v>
      </c>
      <c r="B6" s="89" t="inlineStr">
        <is>
          <t>Вероятность в диапазоне 0–100%</t>
        </is>
      </c>
      <c r="C6" s="82" t="inlineStr">
        <is>
          <t>OK</t>
        </is>
      </c>
      <c r="D6" s="82">
        <f>IF(AND(MIN('Сделки'!D6:D55)&gt;=0,MAX('Сделки'!D6:D55)&lt;=1),"OK","ПРОВЕРИТЬ")</f>
        <v/>
      </c>
      <c r="E6" s="89" t="inlineStr">
        <is>
          <t>Сделки!D6:D55</t>
        </is>
      </c>
    </row>
    <row r="7" ht="30" customHeight="1">
      <c r="A7" s="83" t="n">
        <v>2</v>
      </c>
      <c r="B7" s="90" t="inlineStr">
        <is>
          <t>У открытых сделок указан следующий шаг</t>
        </is>
      </c>
      <c r="C7" s="83" t="inlineStr">
        <is>
          <t>OK</t>
        </is>
      </c>
      <c r="D7" s="83">
        <f>IF(COUNTIFS('Сделки'!A6:A55,"&lt;&gt;",'Сделки'!C6:C55,"&lt;&gt;Выиграно",'Сделки'!C6:C55,"&lt;&gt;Проиграно",'Сделки'!I6:I55,"")=0,"OK","ПРОВЕРИТЬ")</f>
        <v/>
      </c>
      <c r="E7" s="90" t="inlineStr">
        <is>
          <t>Сделки!I6:J55</t>
        </is>
      </c>
    </row>
    <row r="8" ht="30" customHeight="1">
      <c r="A8" s="83" t="n">
        <v>3</v>
      </c>
      <c r="B8" s="90" t="inlineStr">
        <is>
          <t>Нет сделок на этапе более 30 дней</t>
        </is>
      </c>
      <c r="C8" s="83" t="inlineStr">
        <is>
          <t>OK</t>
        </is>
      </c>
      <c r="D8" s="83">
        <f>IF(COUNTIF('Сделки'!H6:H55,"&gt;30")=0,"OK","ПРОВЕРИТЬ")</f>
        <v/>
      </c>
      <c r="E8" s="90" t="inlineStr">
        <is>
          <t>Сделки с зависанием</t>
        </is>
      </c>
    </row>
    <row r="11" ht="32" customHeight="1">
      <c r="B11" s="97" t="inlineStr">
        <is>
          <t>MODEL STATUS</t>
        </is>
      </c>
      <c r="C11" s="99" t="n"/>
      <c r="D11" s="94">
        <f>IF(COUNTIF(D6:D8,"ПРОВЕРИТЬ")=0,"PASS","FAIL")</f>
        <v/>
      </c>
    </row>
  </sheetData>
  <mergeCells count="3">
    <mergeCell ref="B11:C11"/>
    <mergeCell ref="A1:E2"/>
    <mergeCell ref="A3:E3"/>
  </mergeCells>
  <conditionalFormatting sqref="D6:D8">
    <cfRule type="containsText" priority="1" operator="containsText" dxfId="1" text="OK"/>
    <cfRule type="containsText" priority="2" operator="containsText" dxfId="1" text="PASS"/>
    <cfRule type="containsText" priority="3" operator="containsText" dxfId="0" text="ПРОВЕРИТЬ"/>
    <cfRule type="containsText" priority="4" operator="containsText" dxfId="0" text="FAIL"/>
  </conditionalFormatting>
  <conditionalFormatting sqref="D11">
    <cfRule type="containsText" priority="5" operator="containsText" dxfId="1" text="OK"/>
    <cfRule type="containsText" priority="6" operator="containsText" dxfId="1" text="PASS"/>
    <cfRule type="containsText" priority="7" operator="containsText" dxfId="0" text="ПРОВЕРИТЬ"/>
    <cfRule type="containsText" priority="8" operator="containsText" dxfId="0" text="FAIL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  <Company>Finspect</Company>
  <Manager>Артём Высоцкий</Manager>
</Properties>
</file>

<file path=docProps/core.xml><?xml version="1.0" encoding="utf-8"?>
<cp:coreProperties xmlns:cp="http://schemas.openxmlformats.org/package/2006/metadata/core-properties">
  <dc:creator xmlns:dc="http://purl.org/dc/elements/1.1/">Finspect</dc:creator>
  <dc:title xmlns:dc="http://purl.org/dc/elements/1.1/">Finspect_Реестр_сделок</dc:title>
  <dc:description xmlns:dc="http://purl.org/dc/elements/1.1/">Подготовлено Finspect. © Finspect, finspect.ru. Материал информационный, аудиторским заключением не является.</dc:description>
  <dc:subject xmlns:dc="http://purl.org/dc/elements/1.1/">Инструмент для собственника бизнеса</dc:subject>
  <dc:identifier xmlns:dc="http://purl.org/dc/elements/1.1/">finspect.ru</dc:identifier>
  <dc:language xmlns:dc="http://purl.org/dc/elements/1.1/">ru-RU</dc:language>
  <dcterms:created xmlns:dcterms="http://purl.org/dc/terms/" xmlns:xsi="http://www.w3.org/2001/XMLSchema-instance" xsi:type="dcterms:W3CDTF">2026-07-29T09:39:17Z</dcterms:created>
  <dcterms:modified xmlns:dcterms="http://purl.org/dc/terms/" xmlns:xsi="http://www.w3.org/2001/XMLSchema-instance" xsi:type="dcterms:W3CDTF">2026-07-29T09:39:17Z</dcterms:modified>
  <cp:lastModifiedBy>Finspect</cp:lastModifiedBy>
  <cp:category>Инструменты Finspect</cp:category>
  <cp:revision>1</cp:revision>
  <cp:keywords>финансовый контроль, управленческая отчётность, Finspect</cp:keywords>
</cp:coreProperties>
</file>